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urand\Desktop\AO - Fourniture et livraison de produits divers\"/>
    </mc:Choice>
  </mc:AlternateContent>
  <xr:revisionPtr revIDLastSave="0" documentId="8_{91DBA46C-08D9-4A35-9B5C-B50B11D3B8FD}" xr6:coauthVersionLast="47" xr6:coauthVersionMax="47" xr10:uidLastSave="{00000000-0000-0000-0000-000000000000}"/>
  <bookViews>
    <workbookView xWindow="28680" yWindow="-120" windowWidth="29040" windowHeight="15720" activeTab="3" xr2:uid="{8A4AD6C5-4F41-B04E-A52A-0833B6C8D289}"/>
  </bookViews>
  <sheets>
    <sheet name="VOLLEY" sheetId="1" r:id="rId1"/>
    <sheet name="Beach" sheetId="7" r:id="rId2"/>
    <sheet name="VS - VA - SV" sheetId="8" r:id="rId3"/>
    <sheet name="VOLLEYADE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7" l="1"/>
  <c r="U62" i="7" s="1"/>
  <c r="E69" i="7"/>
  <c r="T68" i="7"/>
  <c r="I56" i="7"/>
  <c r="E56" i="7"/>
  <c r="I64" i="7"/>
  <c r="E64" i="7"/>
  <c r="T61" i="7"/>
  <c r="Q9" i="8"/>
  <c r="Q5" i="8"/>
  <c r="P4" i="8"/>
  <c r="P3" i="8"/>
  <c r="P5" i="8" s="1"/>
  <c r="T60" i="7"/>
  <c r="I43" i="7"/>
  <c r="E43" i="7"/>
  <c r="I34" i="7"/>
  <c r="E34" i="7"/>
  <c r="I25" i="7"/>
  <c r="E25" i="7"/>
  <c r="I16" i="7"/>
  <c r="E16" i="7"/>
  <c r="E19" i="5"/>
  <c r="I19" i="5"/>
  <c r="E10" i="5"/>
  <c r="P8" i="5" s="1"/>
  <c r="I10" i="5"/>
  <c r="E106" i="1"/>
  <c r="H106" i="1"/>
  <c r="E102" i="1"/>
  <c r="H102" i="1"/>
  <c r="E98" i="1"/>
  <c r="H98" i="1"/>
  <c r="E94" i="1"/>
  <c r="H94" i="1"/>
  <c r="E89" i="1"/>
  <c r="H89" i="1"/>
  <c r="E84" i="1"/>
  <c r="H84" i="1"/>
  <c r="E79" i="1"/>
  <c r="H79" i="1"/>
  <c r="E74" i="1"/>
  <c r="H74" i="1"/>
  <c r="E66" i="1"/>
  <c r="H66" i="1"/>
  <c r="E69" i="1"/>
  <c r="H69" i="1"/>
  <c r="E63" i="1"/>
  <c r="H63" i="1"/>
  <c r="E54" i="1"/>
  <c r="H54" i="1"/>
  <c r="D45" i="1"/>
  <c r="E45" i="1"/>
  <c r="H45" i="1"/>
  <c r="E36" i="1"/>
  <c r="H36" i="1"/>
  <c r="E27" i="1"/>
  <c r="H27" i="1"/>
  <c r="E16" i="1"/>
  <c r="I106" i="1"/>
  <c r="I102" i="1"/>
  <c r="I98" i="1"/>
  <c r="I94" i="1"/>
  <c r="I89" i="1"/>
  <c r="I84" i="1"/>
  <c r="I79" i="1"/>
  <c r="I74" i="1"/>
  <c r="I69" i="1"/>
  <c r="I66" i="1"/>
  <c r="I36" i="1"/>
  <c r="I45" i="1"/>
  <c r="I16" i="1"/>
  <c r="I63" i="1"/>
  <c r="I54" i="1"/>
  <c r="I27" i="1"/>
  <c r="U6" i="7" l="1"/>
  <c r="T62" i="7"/>
  <c r="T5" i="7"/>
  <c r="T4" i="7"/>
  <c r="M20" i="5"/>
  <c r="T6" i="7" l="1"/>
</calcChain>
</file>

<file path=xl/sharedStrings.xml><?xml version="1.0" encoding="utf-8"?>
<sst xmlns="http://schemas.openxmlformats.org/spreadsheetml/2006/main" count="929" uniqueCount="329">
  <si>
    <t xml:space="preserve">Discipline </t>
  </si>
  <si>
    <t xml:space="preserve">Date </t>
  </si>
  <si>
    <t xml:space="preserve">Compétition </t>
  </si>
  <si>
    <t xml:space="preserve">Classement </t>
  </si>
  <si>
    <t xml:space="preserve">Quantité coupes  </t>
  </si>
  <si>
    <t>Gravure coupe</t>
  </si>
  <si>
    <t xml:space="preserve">Quantité médailles </t>
  </si>
  <si>
    <t>Gravure face avant</t>
  </si>
  <si>
    <t xml:space="preserve">Gravure face arrière </t>
  </si>
  <si>
    <t>COORDONNEE ENVOI</t>
  </si>
  <si>
    <t>NUM TELEPHONE</t>
  </si>
  <si>
    <t>SUIVI</t>
  </si>
  <si>
    <t>COM ORGA</t>
  </si>
  <si>
    <t>CONTACT FEDE</t>
  </si>
  <si>
    <t>VOLLEY
BALL</t>
  </si>
  <si>
    <t>Coupe de France Professionnelle 
féminine</t>
  </si>
  <si>
    <t>1er</t>
  </si>
  <si>
    <t>VAINQUEUR 
COUPE DE FRANCE FEMININE 2025</t>
  </si>
  <si>
    <t>Logo compétition 
+
COUPE DE FRANCE FEMININE DE VOLLEY</t>
  </si>
  <si>
    <t>VAINQUEUR 2025</t>
  </si>
  <si>
    <t>2ème
Trophées</t>
  </si>
  <si>
    <t>FINALISTE
COUPE DE FRANCE FEMININE 2025</t>
  </si>
  <si>
    <t>FINALISTE 2025</t>
  </si>
  <si>
    <t>Arbitres</t>
  </si>
  <si>
    <t>Logo compétition 
+
COUPE DE FRANCE FEMININE DE VOLLEY 2025</t>
  </si>
  <si>
    <t>ARBITRE 2025</t>
  </si>
  <si>
    <t>Coupe de France Professionnelle 
masculine</t>
  </si>
  <si>
    <t>VAINQUEUR
COUPE DE FRANCE MASCULINE 2025</t>
  </si>
  <si>
    <t>Logo compétition 
+
COUPE DE FRANCE MASCULINE DE VOLLEY 2025</t>
  </si>
  <si>
    <t>FINALISTE
COUPE DE FRANCE MASCULINE 2025</t>
  </si>
  <si>
    <t>5 et 6 avril</t>
  </si>
  <si>
    <t>Coupe de France Fédérale 
féminine</t>
  </si>
  <si>
    <t>VAINQUEUR
COUPE DE FRANCE FEDERALE FEMININE 2025</t>
  </si>
  <si>
    <r>
      <rPr>
        <sz val="10"/>
        <color rgb="FF000000"/>
        <rFont val="Calibri"/>
        <family val="2"/>
        <scheme val="minor"/>
      </rPr>
      <t xml:space="preserve">20 / </t>
    </r>
    <r>
      <rPr>
        <b/>
        <sz val="10"/>
        <color rgb="FF000000"/>
        <rFont val="Calibri"/>
        <family val="2"/>
        <scheme val="minor"/>
      </rPr>
      <t>16* (CDC)</t>
    </r>
  </si>
  <si>
    <t xml:space="preserve">Logo de la compétition
+
COUPE DE FRANCE FEDERALE 
FEMININE DE VOLLEY </t>
  </si>
  <si>
    <t xml:space="preserve">2ème </t>
  </si>
  <si>
    <t>20 / 16* (CDC)</t>
  </si>
  <si>
    <t xml:space="preserve">3ème </t>
  </si>
  <si>
    <t>3EME PLACE 2025</t>
  </si>
  <si>
    <t>Coupe de France Fédérale 
masculine</t>
  </si>
  <si>
    <t>VAINQUEUR
COUPE DE FRANCE FEDERALE MASCULINE 2025</t>
  </si>
  <si>
    <t xml:space="preserve">Logo de la compétition
+
COUPE DE FRANCE FEDERALE 
MASCULINE DE VOLLEY </t>
  </si>
  <si>
    <t>13 au 15 juin</t>
  </si>
  <si>
    <t xml:space="preserve">Coupe de France M11 M </t>
  </si>
  <si>
    <t>VAINQUEUR
COUPE DE FRANCE M11 MASCULINE 2025</t>
  </si>
  <si>
    <t>Logo de la compétition 
+
COUPE DE FRANCE DE VOLLEY 
M11 MASCULINE</t>
  </si>
  <si>
    <t>2ème</t>
  </si>
  <si>
    <t>FINALISTE
COUPE DE FRANCE M11 MASCULINE 2025</t>
  </si>
  <si>
    <t>3ème</t>
  </si>
  <si>
    <t>3EME PLACE
COUPE DE FRANCE M11 MASCULINE 2025</t>
  </si>
  <si>
    <t>3ème 2025</t>
  </si>
  <si>
    <t>CDF</t>
  </si>
  <si>
    <t>Participants</t>
  </si>
  <si>
    <t>FFVOLLEY</t>
  </si>
  <si>
    <t>COUPE DE FRANCE DE VOLLEY 
M11 MASCULINE</t>
  </si>
  <si>
    <t xml:space="preserve">Coupe de France M11 F </t>
  </si>
  <si>
    <t>VAINQUEUR
COUPE DE FRANCE M11 FEMININE 2025</t>
  </si>
  <si>
    <t>Logo de la compétition
+
COUPE DE FRANCE DE VOLLEY 
M11 FEMININE</t>
  </si>
  <si>
    <t>FINALISTE
COUPE DE FRANCE M11 FEMININE 2025</t>
  </si>
  <si>
    <t>3EME PLACE
COUPE DE FRANCE M11 FEMININE 2025</t>
  </si>
  <si>
    <t>2 au 4 mai</t>
  </si>
  <si>
    <t>Coupe de France M13 M</t>
  </si>
  <si>
    <t>VAINQUEUR
COUPE DE FRANCE M13 MASCULINE 2025</t>
  </si>
  <si>
    <t>Logo de la compétition
+
COUPE DE FRANCE DE VOLLEY 
M13 MASCULINE</t>
  </si>
  <si>
    <t>FINALISTE
COUPE DE FRANCE M13 MASCULINE 2025</t>
  </si>
  <si>
    <t>3EME PLACE
COUPE DE FRANCE M13 MASCULINE 2025</t>
  </si>
  <si>
    <t xml:space="preserve">Coupe de France M13 F </t>
  </si>
  <si>
    <t>VAINQUEUR
COUPE DE FRANCE M13 FEMININE 2025</t>
  </si>
  <si>
    <t>Logo de la compétition
+
COUPE DE FRANCE DE VOLLEY 
M13 FEMININE</t>
  </si>
  <si>
    <t>FINALISTE
COUPE DE FRANCE M13 FEMININE 2025</t>
  </si>
  <si>
    <t>3EME PLACE
COUPE DE FRANCE M13 FEMININE 2025</t>
  </si>
  <si>
    <t>23 au 25 mai</t>
  </si>
  <si>
    <t xml:space="preserve">Coupe de France M15 M </t>
  </si>
  <si>
    <t>VAINQUEUR
COUPE DE FRANCE M15 MASCULINE 2025</t>
  </si>
  <si>
    <t>Logo de la compétition
+
COUPE DE FRANCE DE VOLLEY 
M15 MASCULINE</t>
  </si>
  <si>
    <t>FINALISTE
COUPE DE FRANCE M15 MASCULINE 2025</t>
  </si>
  <si>
    <t>3EME PLACE
COUPE DE FRANCE M15 MASCULINE 2025</t>
  </si>
  <si>
    <t xml:space="preserve">Coupe de France M15 F </t>
  </si>
  <si>
    <t>VAINQUEUR
COUPE DE FRANCE M15 FEMININE 2025</t>
  </si>
  <si>
    <t>Logo de la compétition
+
COUPE DE FRANCE DE VOLLEY 
M15 FEMININE</t>
  </si>
  <si>
    <t>FINALISTE
COUPE DE FRANCE M15 FEMININE 2025</t>
  </si>
  <si>
    <t>3EME PLACE
COUPE DE FRANCE M15 FEMININE 2025</t>
  </si>
  <si>
    <t>9 au 11 mai</t>
  </si>
  <si>
    <t>Coupe de France M18 M</t>
  </si>
  <si>
    <t>VAINQUEUR
COUPE DE FRANCE M18 MASCULINE 2025</t>
  </si>
  <si>
    <t>Logo de la compétition
+
COUPE DE FRANCE DE VOLLEY 
M18 MASCULINE</t>
  </si>
  <si>
    <t>FINALISTE
COUPE DE FRANCE M18 MASCULINE 2025</t>
  </si>
  <si>
    <t>3EME PLACE
COUPE DE FRANCE M18 MASCULINE 2025</t>
  </si>
  <si>
    <t xml:space="preserve">Coupe de France M18 F </t>
  </si>
  <si>
    <t>VAINQUEUR
COUPE DE FRANCE M18 FEMININE 2025</t>
  </si>
  <si>
    <t>Logo de la compétiiton
+
COUPE DE FRANCE DE VOLLEY 
M18 FEMININE</t>
  </si>
  <si>
    <t>FINALISTE
COUPE DE FRANCE M18 FEMININE 2025</t>
  </si>
  <si>
    <t>3EME PLACE
COUPE DE FRANCE M18 FEMININE 2025</t>
  </si>
  <si>
    <t>30 mai au 
1 juin</t>
  </si>
  <si>
    <t xml:space="preserve">Coupe de France M21 M </t>
  </si>
  <si>
    <t>VAINQUEUR
COUPE DE FRANCE M21 MASCULINE 2025</t>
  </si>
  <si>
    <t>Logo de la compétition
+
COUPE DE FRANCE DE VOLLEY 
M21 MASCULINE</t>
  </si>
  <si>
    <t>FINALISTE
COUPE DE FRANCE M21 MASCULINE 2025</t>
  </si>
  <si>
    <t>3EME PLACE
COUPE DE FRANCE M21 MASCULINE 2025</t>
  </si>
  <si>
    <t xml:space="preserve">Coupe de France M21 F </t>
  </si>
  <si>
    <t>VAINQUEUR
COUPE DE FRANCE M21 FEMININE 2025</t>
  </si>
  <si>
    <t>Logo de la compétition
+
COUPE DE FRANCE DE VOLLEY 
M21 FEMININE</t>
  </si>
  <si>
    <t>FINALISTE
COUPE DE FRANCE M21 FEMININE 2025</t>
  </si>
  <si>
    <t>3EME PLACE
COUPE DE FRANCE M21 FEMININE 2025</t>
  </si>
  <si>
    <t>22 au 25 mai</t>
  </si>
  <si>
    <t>Elite Avenir masculine</t>
  </si>
  <si>
    <t xml:space="preserve">1er </t>
  </si>
  <si>
    <t>CHAMPION DE FRANCE ELITE AVENIR MASCULIN 2025</t>
  </si>
  <si>
    <t>CHAMPION DE FRANCE 2025</t>
  </si>
  <si>
    <t>ELITE AVENIR</t>
  </si>
  <si>
    <t>Logo Elite Avenir</t>
  </si>
  <si>
    <t>Corps arbitral</t>
  </si>
  <si>
    <t>Elite Access féminine</t>
  </si>
  <si>
    <t>CHAMPIONNE DE FRANCE ELITE ACCESS 2025</t>
  </si>
  <si>
    <t>CHAMPIONNE DE FRANCE 2025</t>
  </si>
  <si>
    <t>ELITE ACCES</t>
  </si>
  <si>
    <t>Elite féminine</t>
  </si>
  <si>
    <t>CHAMPIONNE DE FRANCE ELITE 2025</t>
  </si>
  <si>
    <t>ELITE</t>
  </si>
  <si>
    <t>Elite masculine</t>
  </si>
  <si>
    <t>CHAMPION DE FRANCE ELITE 2025</t>
  </si>
  <si>
    <t>17 et 18 mai</t>
  </si>
  <si>
    <t xml:space="preserve">N2 féminine </t>
  </si>
  <si>
    <t>CHAMPIONNE DE FRANCE 2025 - N2</t>
  </si>
  <si>
    <t>N2</t>
  </si>
  <si>
    <t xml:space="preserve">N2 masculine </t>
  </si>
  <si>
    <t>CHAMPION DE FRANCE 2025 - N2</t>
  </si>
  <si>
    <t xml:space="preserve">N3 féminine </t>
  </si>
  <si>
    <t>CHAMPIONNE DE FRANCE 2025 - N3</t>
  </si>
  <si>
    <t>N3</t>
  </si>
  <si>
    <t xml:space="preserve">N3 masculine </t>
  </si>
  <si>
    <t>CHAMPION DE FRANCE 2025 - N3</t>
  </si>
  <si>
    <t>22 et 23 mars</t>
  </si>
  <si>
    <t>Coupe de France compet'lib H/F</t>
  </si>
  <si>
    <t>COUPE DE FRANCE COMPET'LIB 2025</t>
  </si>
  <si>
    <t>Logo de la compétition
+
COUPE DE FRANCE COMPET'LIB 2025</t>
  </si>
  <si>
    <t>Logo compétition
+
COUPE DE FRANCE COMPET'LIB 2025</t>
  </si>
  <si>
    <t>3ÈME PLACE 2025</t>
  </si>
  <si>
    <t>21 et 22 juin</t>
  </si>
  <si>
    <t>Coupe de France Masters F 
+35 ans</t>
  </si>
  <si>
    <t>COUPE DE FRANCE MASTERS 2025</t>
  </si>
  <si>
    <t>Logo compétition
+
COUPE DE FRANCE MASTERS 2025</t>
  </si>
  <si>
    <t>Coupe de France Masters F
+45 ans</t>
  </si>
  <si>
    <t>Coupe de France Masters M
+40 ans</t>
  </si>
  <si>
    <t>Coupe de France Masters M
+50 ans</t>
  </si>
  <si>
    <t>Contact</t>
  </si>
  <si>
    <t>Mail</t>
  </si>
  <si>
    <t>Tél</t>
  </si>
  <si>
    <t>BEACH 
VOLLEY</t>
  </si>
  <si>
    <t>CHAMPIONNAT de France senior F</t>
  </si>
  <si>
    <t>CHAMPIONNAT de FRANCE DE BEACH VOLLEY
2025 SENIOR
CHAMPIONNE</t>
  </si>
  <si>
    <t>Logo fédération
+
CHAMPIONNAT DE FRANCE DE BEACH VOLLEY 
2025 SENIOR</t>
  </si>
  <si>
    <t>CHAMPIONNE DE FRANCE</t>
  </si>
  <si>
    <t>CHAMPIONNAT DE FRANCE DE BEACH VOLLEY 
2025 SENIOR
FINALISTE</t>
  </si>
  <si>
    <t>FINALISTE
FEMININE</t>
  </si>
  <si>
    <t>TROISIEME
FEMININE</t>
  </si>
  <si>
    <t>CHAMPIONNAT de France senior M</t>
  </si>
  <si>
    <t>CHAMPIONNAT de FRANCE DE BEACH VOLLEY
2025 SENIOR
CHAMPION</t>
  </si>
  <si>
    <t>Logo fédération
+
CHAMPIONNAT DE FRANCE DE BEACH VOLLEY
2025 SENIOR</t>
  </si>
  <si>
    <t>CHAMPION DE FRANCE</t>
  </si>
  <si>
    <t>FINALISTE
MASCULIN</t>
  </si>
  <si>
    <t>TROISIEME
MASCULIN</t>
  </si>
  <si>
    <t>Coupe de France senior F</t>
  </si>
  <si>
    <t>COUPE DE FRANCE DE BEACH VOLLEY
2025 SENIOR
VAINQUEUR</t>
  </si>
  <si>
    <t>Logo compétition
+
COUPE DE FRANCE DE BEACH VOLLEY
2025 SENIOR</t>
  </si>
  <si>
    <t>VAINQUEUR
FEMININE</t>
  </si>
  <si>
    <t>COUPE DE FRANCE DE BEACH VOLLEY
2025 SENIOR
FINALISTE</t>
  </si>
  <si>
    <t>ARBITRE</t>
  </si>
  <si>
    <t>Coupe de France senior M</t>
  </si>
  <si>
    <t>VAINQUEUR
MASCULIN</t>
  </si>
  <si>
    <t>Coupe de France M13 F</t>
  </si>
  <si>
    <t>COUPE DE FRANCE DE BEACH VOLLEY
2025 M-13 FEMININ
VAINQUEUR</t>
  </si>
  <si>
    <t>Logo compétition
+
COUPE DE FRANCE DE BEACH VOLLEY
2025 M-13</t>
  </si>
  <si>
    <t>COUPE DE FRANCE DE BEACH VOLLEY
2025 M-13 MASCULIN
VAINQUEUR</t>
  </si>
  <si>
    <t>COUPE DE FRANCE DE BEACH VOLLEY
2025 M-15 FEMININ
VAINQUEUR</t>
  </si>
  <si>
    <t>Logo compétition
+
COUPE DE FRANCE DE BEACH VOLLEY
2025 M-15</t>
  </si>
  <si>
    <t>Coupe de France M15 M</t>
  </si>
  <si>
    <t>COUPE DE FRANCE DE BEACH VOLLEY
2025 M-15 MASCULIN
VAINQUEUR</t>
  </si>
  <si>
    <t>Coupe de France M18 F</t>
  </si>
  <si>
    <t>COUPE DE FRANCE DE BEACH VOLLEY
2025 M-18 FEMININ
VAINQUEUR</t>
  </si>
  <si>
    <t>Logo compétition
+
COUPE DE FRANCE DE BEACH VOLLEY
2025 M-18</t>
  </si>
  <si>
    <t>COUPE DE FRANCE DE BEACH VOLLEY
2025 M-18 MASCULIN
VAINQUEUR</t>
  </si>
  <si>
    <t>TROISIEME PLACE
MASCULIN</t>
  </si>
  <si>
    <t>BEACH 
VOLLEYADES</t>
  </si>
  <si>
    <t>Beach Volleyades F</t>
  </si>
  <si>
    <t xml:space="preserve">BEACH VOLLEYADES 2025 FEMININES
VAINQUEUR </t>
  </si>
  <si>
    <t>Logo fédération
+
BEACH VOLLEYADES
2025</t>
  </si>
  <si>
    <t>Beach Volleyades M</t>
  </si>
  <si>
    <t>BEACH VOLLEYADES 2025 MASCULINS
VAINQUEUR</t>
  </si>
  <si>
    <t>FINALISTE 
MASCULIN</t>
  </si>
  <si>
    <t>TROISIEME 
MASCULIN</t>
  </si>
  <si>
    <t>BEACH VOLLEYADES
2025</t>
  </si>
  <si>
    <t>MEILLEUR ARBITRE
TOURNOI FEMININ</t>
  </si>
  <si>
    <t>MEILLEUR ARBITRE
TOURNOI MASCULIN</t>
  </si>
  <si>
    <t>ESPRIT FAIR PLAY
TOURNOI FEMININ</t>
  </si>
  <si>
    <t>ESPRIT FAIR PLAY
TOURNOI MASCULIN</t>
  </si>
  <si>
    <t xml:space="preserve">Adresse </t>
  </si>
  <si>
    <t>LIVRAISON</t>
  </si>
  <si>
    <t>VOLLEY ASSIS</t>
  </si>
  <si>
    <t>&lt;</t>
  </si>
  <si>
    <t xml:space="preserve">Challenge 4x4 </t>
  </si>
  <si>
    <t>VAINQUEUR 2025
FINALE CHALLENGE FRANCE VOLLEY ASSIS</t>
  </si>
  <si>
    <t>Logo FFvolley
 +
CHALLENGE FRANCE VOLLEY ASSIS</t>
  </si>
  <si>
    <t>FINALISTE 2025
FINALE CHALLENGE FRANCE VOLLEY ASSIS</t>
  </si>
  <si>
    <t>3ÈME PLACE 2025
FINALE CHALLENGE FRANCE VOLLEY ASSIS</t>
  </si>
  <si>
    <t>Championnat National 6x6
Féminin</t>
  </si>
  <si>
    <t>VAINQUEUR
CHAMPIONNAT NATIONAL FEMININ
VOLLEY ASSIS 2025</t>
  </si>
  <si>
    <t>Logo fédération
+
CHAMPIONNAT
VOLLEY ASSIS</t>
  </si>
  <si>
    <t>1er juin</t>
  </si>
  <si>
    <t>Championnat National 6x6
Mixte</t>
  </si>
  <si>
    <t>VAINQUEUR
CHAMPIONNAT NATIONAL MIXTE
VOLLEY ASSIS 2025</t>
  </si>
  <si>
    <t>COUPES</t>
  </si>
  <si>
    <t>Du 7 au 9 juin</t>
  </si>
  <si>
    <t>Coupe de France 6x6</t>
  </si>
  <si>
    <t>VAINQUEUR 2025
COUPE DE FRANCE VOLLEY ASSIS</t>
  </si>
  <si>
    <t>Logo compétition
+
COUPE DE FRANCE
VOLLEY ASSIS</t>
  </si>
  <si>
    <t xml:space="preserve">FINALISTE 2025
COUPE DE FRANCE VOLLEY ASSIS </t>
  </si>
  <si>
    <t>3ÈME PLACE 2025
COUPE DE FRANCE VOLLEY ASSIS</t>
  </si>
  <si>
    <t>EDITION 2025</t>
  </si>
  <si>
    <t>VOLLEY SOURD</t>
  </si>
  <si>
    <t>du 22 au 23 mars</t>
  </si>
  <si>
    <t>Coupe de France féminine</t>
  </si>
  <si>
    <t>VAINQUEUR 2025
COUPE DE FRANCE FEMININE VOLLEY SOURD</t>
  </si>
  <si>
    <t>Logo compétition
+
COUPE DE FRANCE FEMININE
VOLLEY SOURD</t>
  </si>
  <si>
    <t>FINALISTE 2025
COUPE DE FRANCE FEMININE VOLLEY SOURD</t>
  </si>
  <si>
    <t>3ÈME PLACE 2025
COUPE DE FRANCE FEMININE VOLLEY SOURD</t>
  </si>
  <si>
    <t>Logo compétition
+
COUPE DE FRANCE
VOLLEY SOURD</t>
  </si>
  <si>
    <t>Coupe de France masculine</t>
  </si>
  <si>
    <t>VAINQUEUR 2025
COUPE DE FRANCE MASCULINE VOLLEY SOURD</t>
  </si>
  <si>
    <t>Logo compétition
+
COUPE DE FRANCE MASCULINE
VOLLEY SOURD</t>
  </si>
  <si>
    <t>FINALISTE 2025
COUPE DE FRANCE MASCULINE VOLLEY SOURD</t>
  </si>
  <si>
    <t>3ÈME PLACE 2025
COUPE DE FRANCE MASCULINE VOLLEY SOURD</t>
  </si>
  <si>
    <t>du 28 au 29 juin</t>
  </si>
  <si>
    <t>Coupe de France Beach Volley féminine</t>
  </si>
  <si>
    <t>VAINQUEUR 2025
COUPE DE FRANCE FEMININE BEACH VOLLEY SOURD</t>
  </si>
  <si>
    <t>Logo compétition
+
COUPE DE FRANCE FEMININE
BEACH VOLLEY SOURD</t>
  </si>
  <si>
    <t>FINALISTE 2025
COUPE DE FRANCE FEMININE BEACH VOLLEY SOURD</t>
  </si>
  <si>
    <t>3ÈME PLACE 2024
COUPE DE FRANCE FEMININE BEACH VOLLEY SOURD</t>
  </si>
  <si>
    <t>Logo compétiiton
+
COUPE DE FRANCE FEMININE
BEACH VOLLEY SOURD</t>
  </si>
  <si>
    <t xml:space="preserve">du 28 au 29 juin </t>
  </si>
  <si>
    <t>Coupe de France Beach volley masculine</t>
  </si>
  <si>
    <t>VAINQUEUR 2025
COUPE DE FRANCE MASCULINE BEACH VOLLEY SOURD</t>
  </si>
  <si>
    <t>Logo compétition
+
COUPE DE FRANCE MASCULINE
BEACH VOLLEY SOURD</t>
  </si>
  <si>
    <t>FINALISTE 2025
COUPE DE FRANCE MASCULINE BEACH VOLLEY SOURD</t>
  </si>
  <si>
    <t>3ÈME PLACE 2025
COUPE DE FRANCE MASCULINE BEACH VOLLEY SOURD</t>
  </si>
  <si>
    <t xml:space="preserve">du 14 au 15 juin </t>
  </si>
  <si>
    <t>Coupe de France Beach mixte</t>
  </si>
  <si>
    <t>VAINQUEUR 2025
COUPE DE FRANCE MIXTE BEACH VOLLEY SOURD</t>
  </si>
  <si>
    <t>Logo compétition
+
COUPE DE FRANCE MIXTE BEACH VOLLEY SOURD</t>
  </si>
  <si>
    <t>FINALISTE 2025
COUPE DE FRANCE MIXTE BEACH VOLLEY SOURD</t>
  </si>
  <si>
    <t>3ÈME PLACE 2025
COUPE DE FRANCE MIXTE BEACH VOLLEY SOURD</t>
  </si>
  <si>
    <t>Championnat National féminine</t>
  </si>
  <si>
    <t>VAINQUEUR 2025
CHAMPIONNAT NATIONAL FEMININE VOLLEY SOURD</t>
  </si>
  <si>
    <t>Logo fédération
+
CHAMPIONNAT FEMININ
VOLLEY SOURD</t>
  </si>
  <si>
    <t>FINALISTE 2025
CHAMPIONNAT NATIONAL FEMININE VOLLEY SOURD</t>
  </si>
  <si>
    <t>3ÈME PLACE 2025
CHAMPIONNAT NATIONAL FEMININE VOLLEY SOURD</t>
  </si>
  <si>
    <t>Logo fédération 
+
CHAMPIONNAT FEMININ
VOLLEY SOURD</t>
  </si>
  <si>
    <t>Logo fédération
+
CHAMPIONNAT
VOLLEY SOURD</t>
  </si>
  <si>
    <t>Championnat National masculine</t>
  </si>
  <si>
    <t>VAINQUEUR 2025
CHAMPIONNAT NATIONAL MASCULINE VOLLEY SOURD</t>
  </si>
  <si>
    <t>Logo fédération
+
CHAMPIONNAT MASCULIN
VOLLEY SOURD</t>
  </si>
  <si>
    <t>FINALISTE 2025
CHAMPIONNAT NATIONAL MASCULINE VOLLEY SOURD</t>
  </si>
  <si>
    <t>3ÈME PLACE 2025
CHAMPIONNAT NATIONAL MASCULINE VOLLEY SOURD</t>
  </si>
  <si>
    <t>SOFT VOLLEY</t>
  </si>
  <si>
    <t xml:space="preserve">Challenge fédéral </t>
  </si>
  <si>
    <t xml:space="preserve">2 trophées </t>
  </si>
  <si>
    <t>Pour tous = CHALLENGE FÉDÉRAL 
SOFT VOLLEY 2024
N°1 = Club organisateur 
N°2 = Soft-Play</t>
  </si>
  <si>
    <t>Logo fédération
+
CHALLENGE FÉDÉRAL 
SOFT VOLLEY</t>
  </si>
  <si>
    <t>MOIRANS
2024</t>
  </si>
  <si>
    <t>lieu à définir</t>
  </si>
  <si>
    <t>VOLLEY</t>
  </si>
  <si>
    <t>16 au 18 mai</t>
  </si>
  <si>
    <t>Volleyades M12</t>
  </si>
  <si>
    <t>VAINQUEUR 
Volleyades Crédit Mutuel M12 F 2025</t>
  </si>
  <si>
    <t>Logo de la compétition
+ 
Volleyades 
Crédit Mutuel</t>
  </si>
  <si>
    <t>VAINQUEUR 
M12 F 2025</t>
  </si>
  <si>
    <t>FINALISTE 
Volleyades Crédit Mutuel M12 F 2025</t>
  </si>
  <si>
    <t>FINALISTE 
M12 F 2025</t>
  </si>
  <si>
    <t>3EME PLACE
Volleyades Crédit Mutuel M12 F 2025</t>
  </si>
  <si>
    <t>3EME PLACE
M12 F 2025</t>
  </si>
  <si>
    <t>Arbitres
2025</t>
  </si>
  <si>
    <t>Age : m21</t>
  </si>
  <si>
    <t>Volleyades M13</t>
  </si>
  <si>
    <t>VAINQUEUR 
Volleyades Crédit Mutuel M13 M 2025</t>
  </si>
  <si>
    <t>VAINQUEUR 
M13 F 2025</t>
  </si>
  <si>
    <t>FINALISTE
Volleyades Crédit Mutuel M13 M 2025</t>
  </si>
  <si>
    <t>FINALISTE
M13 M 2025</t>
  </si>
  <si>
    <t>3EME PLACE
Volleyades Crédit Mutuel M13 M 2025</t>
  </si>
  <si>
    <t>3EME PLACE
M13 M 2025</t>
  </si>
  <si>
    <t>siflet, cartons, pompe</t>
  </si>
  <si>
    <t>25 au 27 avril</t>
  </si>
  <si>
    <t>Volleyades M14</t>
  </si>
  <si>
    <t>VAINQUEUR 
Volleyades Crédit Mutuel
M14 F 2025</t>
  </si>
  <si>
    <t>VAINQUEUR 
M14 F 2025</t>
  </si>
  <si>
    <t>FINALISTE 
Volleyades Crédit Mutuel
M14 F 2025</t>
  </si>
  <si>
    <t>FINALISTE
M14 F 2025</t>
  </si>
  <si>
    <t>3EME PLACE
Volleyades Crédit Mutuel
M14 F 2025</t>
  </si>
  <si>
    <t>3EME PLACE
M14 F 2025</t>
  </si>
  <si>
    <t>Volleyades M15</t>
  </si>
  <si>
    <t>VAINQUEUR 
Volleyades Crédit Mutuel
M15 M 2025</t>
  </si>
  <si>
    <t>VAINQUEUR 
M15 M 2025</t>
  </si>
  <si>
    <t>FINALISTE 
Volleyades Crédit Mutuel
M15 M 2025</t>
  </si>
  <si>
    <t xml:space="preserve">FINALISTE
 M15 M 2025 </t>
  </si>
  <si>
    <t>3EME PLACE
Volleyades Crédit Mutuel
M15 M 2025</t>
  </si>
  <si>
    <t xml:space="preserve">3EME PLACE
M15 M 2025 </t>
  </si>
  <si>
    <t>Référence coupes</t>
  </si>
  <si>
    <t>Trophée verre 19cm</t>
  </si>
  <si>
    <t>Organisation</t>
  </si>
  <si>
    <t>Prix unitaire coupe</t>
  </si>
  <si>
    <t>Prix unitaire</t>
  </si>
  <si>
    <t>Références coupes</t>
  </si>
  <si>
    <t xml:space="preserve">Prix unitaire </t>
  </si>
  <si>
    <t>Référence Coupes</t>
  </si>
  <si>
    <t>CHALLENGE DE France 3X3</t>
  </si>
  <si>
    <t>FEMININ</t>
  </si>
  <si>
    <t>CHALLENGE de FRANCE OUTDOOR 3X3
2026 SENIOR
CHAMPIONNE</t>
  </si>
  <si>
    <t>CHALLENGE de FRANCE OUTDOOR 3X3
2026 SENIOR
FINALISTE</t>
  </si>
  <si>
    <t>Logo fédération
+
CHALLENGE de FRANCE OUTDOOR 3X3
2026 SENIOR</t>
  </si>
  <si>
    <t>VAINQUEUR</t>
  </si>
  <si>
    <t>MASCULIN</t>
  </si>
  <si>
    <t>OUTDOOR 3X3</t>
  </si>
  <si>
    <t>OUTDOOR 4X4</t>
  </si>
  <si>
    <t>TROPHEE DE France 4X4</t>
  </si>
  <si>
    <t>MIXTE</t>
  </si>
  <si>
    <t>Logo fédération
TROPHEE de FRANCE OUTDOOR 4X4
2026 SENIOR</t>
  </si>
  <si>
    <t>TROPHEE de FRANCE OUTDOOR 4X4
2026 SENIOR
CHAMPION</t>
  </si>
  <si>
    <t>TROPHEE de FRANCE OUTDOOR 4X4
2026 SENIOR
FINALISTE</t>
  </si>
  <si>
    <t>FINALISTE</t>
  </si>
  <si>
    <t>TROISIEME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</si>
</sst>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#&quot; &quot;##&quot; &quot;##&quot; &quot;##&quot; &quot;##"/>
  </numFmts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FFFF"/>
      <name val="Calibri"/>
      <family val="2"/>
    </font>
    <font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Calibri"/>
      <family val="2"/>
      <charset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6" xfId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20" xfId="0" applyFont="1" applyBorder="1"/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164" fontId="5" fillId="0" borderId="20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9" fillId="0" borderId="20" xfId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0" fontId="10" fillId="0" borderId="11" xfId="0" applyFont="1" applyBorder="1"/>
    <xf numFmtId="0" fontId="14" fillId="0" borderId="20" xfId="0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/>
    <xf numFmtId="0" fontId="19" fillId="0" borderId="2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1" xfId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9" fillId="0" borderId="76" xfId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11" fillId="0" borderId="17" xfId="0" applyFont="1" applyBorder="1" applyAlignment="1">
      <alignment horizontal="center" wrapText="1"/>
    </xf>
    <xf numFmtId="0" fontId="0" fillId="0" borderId="69" xfId="0" quotePrefix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5" fillId="0" borderId="53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wrapText="1"/>
    </xf>
    <xf numFmtId="0" fontId="5" fillId="0" borderId="54" xfId="0" applyFont="1" applyBorder="1" applyAlignment="1">
      <alignment vertical="center"/>
    </xf>
    <xf numFmtId="0" fontId="5" fillId="0" borderId="9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6" fontId="5" fillId="0" borderId="20" xfId="0" applyNumberFormat="1" applyFont="1" applyBorder="1" applyAlignment="1">
      <alignment horizontal="center" vertical="center" wrapText="1"/>
    </xf>
    <xf numFmtId="6" fontId="5" fillId="0" borderId="6" xfId="0" applyNumberFormat="1" applyFont="1" applyBorder="1" applyAlignment="1">
      <alignment horizontal="center" vertical="center" wrapText="1"/>
    </xf>
    <xf numFmtId="6" fontId="5" fillId="0" borderId="6" xfId="0" applyNumberFormat="1" applyFont="1" applyBorder="1" applyAlignment="1">
      <alignment horizontal="center" vertical="center"/>
    </xf>
    <xf numFmtId="8" fontId="5" fillId="0" borderId="20" xfId="0" applyNumberFormat="1" applyFont="1" applyBorder="1" applyAlignment="1">
      <alignment horizontal="center" vertical="center"/>
    </xf>
    <xf numFmtId="8" fontId="8" fillId="0" borderId="20" xfId="0" applyNumberFormat="1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 wrapText="1"/>
    </xf>
    <xf numFmtId="8" fontId="0" fillId="0" borderId="35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6" fontId="8" fillId="0" borderId="2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" fontId="8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39C8-D25C-C044-A71C-67D208D2AB9E}">
  <dimension ref="A1:P106"/>
  <sheetViews>
    <sheetView zoomScale="70" zoomScaleNormal="70" workbookViewId="0">
      <pane ySplit="1" topLeftCell="A4" activePane="bottomLeft" state="frozen"/>
      <selection pane="bottomLeft" activeCell="C8" sqref="C8:C11"/>
    </sheetView>
  </sheetViews>
  <sheetFormatPr baseColWidth="10" defaultColWidth="10.875" defaultRowHeight="12.75" customHeight="1" x14ac:dyDescent="0.25"/>
  <cols>
    <col min="1" max="1" width="11.125" style="6" bestFit="1" customWidth="1"/>
    <col min="2" max="2" width="12.625" style="6" bestFit="1" customWidth="1"/>
    <col min="3" max="3" width="28.5" style="6" bestFit="1" customWidth="1"/>
    <col min="4" max="4" width="13.125" style="6" bestFit="1" customWidth="1"/>
    <col min="5" max="5" width="18.625" style="6" bestFit="1" customWidth="1"/>
    <col min="6" max="7" width="18.625" style="6" customWidth="1"/>
    <col min="8" max="8" width="47" style="6" bestFit="1" customWidth="1"/>
    <col min="9" max="9" width="20.625" style="6" bestFit="1" customWidth="1"/>
    <col min="10" max="10" width="36.25" style="6" customWidth="1"/>
    <col min="11" max="11" width="21.625" style="6" bestFit="1" customWidth="1"/>
    <col min="12" max="12" width="72.875" style="6" customWidth="1"/>
    <col min="13" max="13" width="13" style="5" customWidth="1"/>
    <col min="14" max="14" width="25.25" style="6" bestFit="1" customWidth="1"/>
    <col min="15" max="16384" width="10.875" style="6"/>
  </cols>
  <sheetData>
    <row r="1" spans="1:16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310</v>
      </c>
      <c r="G1" s="47" t="s">
        <v>309</v>
      </c>
      <c r="H1" s="47" t="s">
        <v>5</v>
      </c>
      <c r="I1" s="47" t="s">
        <v>6</v>
      </c>
      <c r="J1" s="47" t="s">
        <v>7</v>
      </c>
      <c r="K1" s="47" t="s">
        <v>8</v>
      </c>
      <c r="L1" s="47" t="s">
        <v>9</v>
      </c>
      <c r="M1" s="48" t="s">
        <v>10</v>
      </c>
      <c r="N1" s="36" t="s">
        <v>11</v>
      </c>
      <c r="O1" s="36" t="s">
        <v>12</v>
      </c>
      <c r="P1" s="36" t="s">
        <v>13</v>
      </c>
    </row>
    <row r="2" spans="1:16" ht="38.25" x14ac:dyDescent="0.25">
      <c r="A2" s="253" t="s">
        <v>14</v>
      </c>
      <c r="B2" s="220">
        <v>29</v>
      </c>
      <c r="C2" s="213" t="s">
        <v>15</v>
      </c>
      <c r="D2" s="38" t="s">
        <v>16</v>
      </c>
      <c r="E2" s="38">
        <v>1</v>
      </c>
      <c r="F2" s="39"/>
      <c r="G2" s="189"/>
      <c r="H2" s="39" t="s">
        <v>17</v>
      </c>
      <c r="I2" s="38">
        <v>20</v>
      </c>
      <c r="J2" s="39" t="s">
        <v>18</v>
      </c>
      <c r="K2" s="39" t="s">
        <v>19</v>
      </c>
      <c r="L2" s="38"/>
      <c r="M2" s="40"/>
      <c r="N2" s="38"/>
      <c r="O2" s="38"/>
      <c r="P2" s="41"/>
    </row>
    <row r="3" spans="1:16" ht="38.25" x14ac:dyDescent="0.25">
      <c r="A3" s="254"/>
      <c r="B3" s="221"/>
      <c r="C3" s="235"/>
      <c r="D3" s="37" t="s">
        <v>20</v>
      </c>
      <c r="E3" s="34">
        <v>1</v>
      </c>
      <c r="F3" s="34"/>
      <c r="G3" s="191"/>
      <c r="H3" s="37" t="s">
        <v>21</v>
      </c>
      <c r="I3" s="34">
        <v>20</v>
      </c>
      <c r="J3" s="37" t="s">
        <v>18</v>
      </c>
      <c r="K3" s="37" t="s">
        <v>22</v>
      </c>
      <c r="L3" s="34"/>
      <c r="M3" s="33"/>
      <c r="N3" s="34"/>
      <c r="O3" s="34"/>
      <c r="P3" s="42"/>
    </row>
    <row r="4" spans="1:16" ht="40.5" customHeight="1" x14ac:dyDescent="0.25">
      <c r="A4" s="254"/>
      <c r="B4" s="221"/>
      <c r="C4" s="235"/>
      <c r="D4" s="34" t="s">
        <v>23</v>
      </c>
      <c r="E4" s="34"/>
      <c r="F4" s="34"/>
      <c r="G4" s="34"/>
      <c r="H4" s="34"/>
      <c r="I4" s="34">
        <v>5</v>
      </c>
      <c r="J4" s="37" t="s">
        <v>24</v>
      </c>
      <c r="K4" s="34" t="s">
        <v>25</v>
      </c>
      <c r="L4" s="34"/>
      <c r="M4" s="33"/>
      <c r="N4" s="34"/>
      <c r="O4" s="34"/>
      <c r="P4" s="42"/>
    </row>
    <row r="5" spans="1:16" ht="38.25" x14ac:dyDescent="0.25">
      <c r="A5" s="254"/>
      <c r="B5" s="221"/>
      <c r="C5" s="235" t="s">
        <v>26</v>
      </c>
      <c r="D5" s="34" t="s">
        <v>16</v>
      </c>
      <c r="E5" s="34">
        <v>1</v>
      </c>
      <c r="F5" s="37"/>
      <c r="G5" s="190"/>
      <c r="H5" s="37" t="s">
        <v>27</v>
      </c>
      <c r="I5" s="34">
        <v>20</v>
      </c>
      <c r="J5" s="37" t="s">
        <v>28</v>
      </c>
      <c r="K5" s="37" t="s">
        <v>19</v>
      </c>
      <c r="L5" s="34"/>
      <c r="M5" s="33"/>
      <c r="N5" s="34"/>
      <c r="O5" s="34"/>
      <c r="P5" s="42"/>
    </row>
    <row r="6" spans="1:16" ht="38.25" x14ac:dyDescent="0.25">
      <c r="A6" s="254"/>
      <c r="B6" s="221"/>
      <c r="C6" s="235"/>
      <c r="D6" s="37" t="s">
        <v>20</v>
      </c>
      <c r="E6" s="34">
        <v>1</v>
      </c>
      <c r="F6" s="34"/>
      <c r="G6" s="191"/>
      <c r="H6" s="37" t="s">
        <v>29</v>
      </c>
      <c r="I6" s="34">
        <v>20</v>
      </c>
      <c r="J6" s="37" t="s">
        <v>28</v>
      </c>
      <c r="K6" s="37" t="s">
        <v>22</v>
      </c>
      <c r="L6" s="34"/>
      <c r="M6" s="33"/>
      <c r="N6" s="34"/>
      <c r="O6" s="34"/>
      <c r="P6" s="42"/>
    </row>
    <row r="7" spans="1:16" ht="40.5" customHeight="1" x14ac:dyDescent="0.25">
      <c r="A7" s="254"/>
      <c r="B7" s="222"/>
      <c r="C7" s="236"/>
      <c r="D7" s="43" t="s">
        <v>23</v>
      </c>
      <c r="E7" s="43"/>
      <c r="F7" s="43"/>
      <c r="G7" s="43"/>
      <c r="H7" s="43"/>
      <c r="I7" s="43">
        <v>5</v>
      </c>
      <c r="J7" s="44" t="s">
        <v>28</v>
      </c>
      <c r="K7" s="43" t="s">
        <v>25</v>
      </c>
      <c r="L7" s="43"/>
      <c r="M7" s="45"/>
      <c r="N7" s="43"/>
      <c r="O7" s="43"/>
      <c r="P7" s="46"/>
    </row>
    <row r="8" spans="1:16" ht="64.5" customHeight="1" x14ac:dyDescent="0.25">
      <c r="A8" s="254"/>
      <c r="B8" s="220" t="s">
        <v>30</v>
      </c>
      <c r="C8" s="213" t="s">
        <v>31</v>
      </c>
      <c r="D8" s="38" t="s">
        <v>16</v>
      </c>
      <c r="E8" s="38">
        <v>1</v>
      </c>
      <c r="F8" s="39"/>
      <c r="G8" s="189"/>
      <c r="H8" s="39" t="s">
        <v>32</v>
      </c>
      <c r="I8" s="145" t="s">
        <v>33</v>
      </c>
      <c r="J8" s="39" t="s">
        <v>34</v>
      </c>
      <c r="K8" s="39" t="s">
        <v>19</v>
      </c>
      <c r="L8" s="38"/>
      <c r="M8" s="40"/>
      <c r="N8" s="38"/>
      <c r="O8" s="38"/>
      <c r="P8" s="41"/>
    </row>
    <row r="9" spans="1:16" ht="64.5" customHeight="1" x14ac:dyDescent="0.25">
      <c r="A9" s="254"/>
      <c r="B9" s="221"/>
      <c r="C9" s="235"/>
      <c r="D9" s="34" t="s">
        <v>35</v>
      </c>
      <c r="E9" s="146"/>
      <c r="F9" s="146"/>
      <c r="G9" s="146"/>
      <c r="H9" s="37"/>
      <c r="I9" s="34" t="s">
        <v>36</v>
      </c>
      <c r="J9" s="37" t="s">
        <v>34</v>
      </c>
      <c r="K9" s="37" t="s">
        <v>22</v>
      </c>
      <c r="L9" s="34"/>
      <c r="M9" s="33"/>
      <c r="N9" s="34"/>
      <c r="O9" s="34"/>
      <c r="P9" s="42"/>
    </row>
    <row r="10" spans="1:16" ht="64.5" customHeight="1" x14ac:dyDescent="0.25">
      <c r="A10" s="254"/>
      <c r="B10" s="221"/>
      <c r="C10" s="235"/>
      <c r="D10" s="34" t="s">
        <v>37</v>
      </c>
      <c r="E10" s="146"/>
      <c r="F10" s="146"/>
      <c r="G10" s="146"/>
      <c r="H10" s="37"/>
      <c r="I10" s="34" t="s">
        <v>36</v>
      </c>
      <c r="J10" s="37" t="s">
        <v>34</v>
      </c>
      <c r="K10" s="37" t="s">
        <v>38</v>
      </c>
      <c r="L10" s="34"/>
      <c r="M10" s="33"/>
      <c r="N10" s="34"/>
      <c r="O10" s="34"/>
      <c r="P10" s="42"/>
    </row>
    <row r="11" spans="1:16" ht="64.5" customHeight="1" thickBot="1" x14ac:dyDescent="0.3">
      <c r="A11" s="254"/>
      <c r="B11" s="221"/>
      <c r="C11" s="235"/>
      <c r="D11" s="34" t="s">
        <v>23</v>
      </c>
      <c r="E11" s="34"/>
      <c r="F11" s="34"/>
      <c r="G11" s="34"/>
      <c r="H11" s="34"/>
      <c r="I11" s="34">
        <v>8</v>
      </c>
      <c r="J11" s="37" t="s">
        <v>34</v>
      </c>
      <c r="K11" s="34" t="s">
        <v>25</v>
      </c>
      <c r="L11" s="34"/>
      <c r="M11" s="33"/>
      <c r="N11" s="34"/>
      <c r="O11" s="34"/>
      <c r="P11" s="42"/>
    </row>
    <row r="12" spans="1:16" ht="64.5" customHeight="1" x14ac:dyDescent="0.25">
      <c r="A12" s="254"/>
      <c r="B12" s="221"/>
      <c r="C12" s="235" t="s">
        <v>39</v>
      </c>
      <c r="D12" s="34" t="s">
        <v>16</v>
      </c>
      <c r="E12" s="34">
        <v>1</v>
      </c>
      <c r="F12" s="37"/>
      <c r="G12" s="189"/>
      <c r="H12" s="37" t="s">
        <v>40</v>
      </c>
      <c r="I12" s="34" t="s">
        <v>36</v>
      </c>
      <c r="J12" s="37" t="s">
        <v>41</v>
      </c>
      <c r="K12" s="37" t="s">
        <v>19</v>
      </c>
      <c r="L12" s="34"/>
      <c r="M12" s="33"/>
      <c r="N12" s="34"/>
      <c r="O12" s="34"/>
      <c r="P12" s="42"/>
    </row>
    <row r="13" spans="1:16" ht="64.5" customHeight="1" x14ac:dyDescent="0.25">
      <c r="A13" s="254"/>
      <c r="B13" s="221"/>
      <c r="C13" s="235"/>
      <c r="D13" s="34" t="s">
        <v>35</v>
      </c>
      <c r="E13" s="146"/>
      <c r="F13" s="146"/>
      <c r="G13" s="146"/>
      <c r="H13" s="37"/>
      <c r="I13" s="34" t="s">
        <v>36</v>
      </c>
      <c r="J13" s="37" t="s">
        <v>41</v>
      </c>
      <c r="K13" s="37" t="s">
        <v>22</v>
      </c>
      <c r="L13" s="34"/>
      <c r="M13" s="33"/>
      <c r="N13" s="34"/>
      <c r="O13" s="34"/>
      <c r="P13" s="42"/>
    </row>
    <row r="14" spans="1:16" ht="64.5" customHeight="1" x14ac:dyDescent="0.25">
      <c r="A14" s="254"/>
      <c r="B14" s="221"/>
      <c r="C14" s="235"/>
      <c r="D14" s="34" t="s">
        <v>37</v>
      </c>
      <c r="E14" s="146"/>
      <c r="F14" s="146"/>
      <c r="G14" s="146"/>
      <c r="H14" s="37"/>
      <c r="I14" s="34" t="s">
        <v>36</v>
      </c>
      <c r="J14" s="37" t="s">
        <v>41</v>
      </c>
      <c r="K14" s="37" t="s">
        <v>38</v>
      </c>
      <c r="L14" s="34"/>
      <c r="M14" s="33"/>
      <c r="N14" s="34"/>
      <c r="O14" s="34"/>
      <c r="P14" s="42"/>
    </row>
    <row r="15" spans="1:16" ht="64.5" customHeight="1" x14ac:dyDescent="0.25">
      <c r="A15" s="255"/>
      <c r="B15" s="222"/>
      <c r="C15" s="236"/>
      <c r="D15" s="43" t="s">
        <v>23</v>
      </c>
      <c r="E15" s="43"/>
      <c r="F15" s="43"/>
      <c r="G15" s="43"/>
      <c r="H15" s="43"/>
      <c r="I15" s="43">
        <v>8</v>
      </c>
      <c r="J15" s="37" t="s">
        <v>41</v>
      </c>
      <c r="K15" s="43" t="s">
        <v>25</v>
      </c>
      <c r="L15" s="43"/>
      <c r="M15" s="45"/>
      <c r="N15" s="43"/>
      <c r="O15" s="43"/>
      <c r="P15" s="46"/>
    </row>
    <row r="16" spans="1:16" x14ac:dyDescent="0.25">
      <c r="A16" s="49"/>
      <c r="B16" s="49"/>
      <c r="C16" s="49"/>
      <c r="D16" s="49"/>
      <c r="E16" s="61">
        <f t="shared" ref="E16" si="0">SUM(E2:E15)</f>
        <v>6</v>
      </c>
      <c r="F16" s="61"/>
      <c r="G16" s="61"/>
      <c r="H16" s="63"/>
      <c r="I16" s="61">
        <f>SUM(I2:I15)</f>
        <v>106</v>
      </c>
      <c r="J16" s="49"/>
      <c r="K16" s="49"/>
      <c r="L16" s="49"/>
      <c r="M16" s="51"/>
      <c r="N16" s="49"/>
      <c r="O16" s="49"/>
      <c r="P16" s="49"/>
    </row>
    <row r="17" spans="1:16" ht="64.5" customHeight="1" x14ac:dyDescent="0.25">
      <c r="A17" s="244" t="s">
        <v>14</v>
      </c>
      <c r="B17" s="250" t="s">
        <v>42</v>
      </c>
      <c r="C17" s="219" t="s">
        <v>43</v>
      </c>
      <c r="D17" s="38" t="s">
        <v>16</v>
      </c>
      <c r="E17" s="38">
        <v>1</v>
      </c>
      <c r="F17" s="39"/>
      <c r="G17" s="189"/>
      <c r="H17" s="39" t="s">
        <v>44</v>
      </c>
      <c r="I17" s="38">
        <v>7</v>
      </c>
      <c r="J17" s="39" t="s">
        <v>45</v>
      </c>
      <c r="K17" s="38" t="s">
        <v>19</v>
      </c>
      <c r="L17" s="52"/>
      <c r="M17" s="53"/>
      <c r="N17" s="38"/>
      <c r="O17" s="38"/>
      <c r="P17" s="41"/>
    </row>
    <row r="18" spans="1:16" ht="64.5" customHeight="1" x14ac:dyDescent="0.25">
      <c r="A18" s="245"/>
      <c r="B18" s="251"/>
      <c r="C18" s="214"/>
      <c r="D18" s="34" t="s">
        <v>46</v>
      </c>
      <c r="E18" s="34">
        <v>1</v>
      </c>
      <c r="F18" s="148"/>
      <c r="G18" s="148"/>
      <c r="H18" s="37" t="s">
        <v>47</v>
      </c>
      <c r="I18" s="34">
        <v>7</v>
      </c>
      <c r="J18" s="37" t="s">
        <v>45</v>
      </c>
      <c r="K18" s="34" t="s">
        <v>22</v>
      </c>
      <c r="L18" s="32"/>
      <c r="M18" s="33"/>
      <c r="N18" s="34"/>
      <c r="O18" s="34"/>
      <c r="P18" s="42"/>
    </row>
    <row r="19" spans="1:16" ht="64.5" customHeight="1" x14ac:dyDescent="0.25">
      <c r="A19" s="245"/>
      <c r="B19" s="251"/>
      <c r="C19" s="214"/>
      <c r="D19" s="34" t="s">
        <v>48</v>
      </c>
      <c r="E19" s="34">
        <v>1</v>
      </c>
      <c r="F19" s="148"/>
      <c r="G19" s="199"/>
      <c r="H19" s="200" t="s">
        <v>49</v>
      </c>
      <c r="I19" s="34">
        <v>7</v>
      </c>
      <c r="J19" s="37" t="s">
        <v>45</v>
      </c>
      <c r="K19" s="34" t="s">
        <v>50</v>
      </c>
      <c r="L19" s="34"/>
      <c r="M19" s="33"/>
      <c r="N19" s="34"/>
      <c r="O19" s="34"/>
      <c r="P19" s="42"/>
    </row>
    <row r="20" spans="1:16" ht="64.5" customHeight="1" x14ac:dyDescent="0.25">
      <c r="A20" s="245"/>
      <c r="B20" s="251"/>
      <c r="C20" s="214"/>
      <c r="D20" s="34" t="s">
        <v>52</v>
      </c>
      <c r="E20" s="34"/>
      <c r="F20" s="194"/>
      <c r="G20" s="152"/>
      <c r="H20" s="152"/>
      <c r="I20" s="197">
        <v>192</v>
      </c>
      <c r="J20" s="37" t="s">
        <v>45</v>
      </c>
      <c r="K20" s="34"/>
      <c r="L20" s="34"/>
      <c r="M20" s="33"/>
      <c r="N20" s="34"/>
      <c r="O20" s="34"/>
      <c r="P20" s="42"/>
    </row>
    <row r="21" spans="1:16" ht="64.5" customHeight="1" x14ac:dyDescent="0.25">
      <c r="A21" s="245"/>
      <c r="B21" s="251"/>
      <c r="C21" s="214"/>
      <c r="D21" s="34" t="s">
        <v>23</v>
      </c>
      <c r="E21" s="150"/>
      <c r="F21" s="195"/>
      <c r="G21" s="152"/>
      <c r="H21" s="152"/>
      <c r="I21" s="198">
        <v>24</v>
      </c>
      <c r="J21" s="37" t="s">
        <v>54</v>
      </c>
      <c r="K21" s="34" t="s">
        <v>25</v>
      </c>
      <c r="L21" s="34"/>
      <c r="M21" s="33"/>
      <c r="N21" s="34"/>
      <c r="O21" s="34"/>
      <c r="P21" s="42"/>
    </row>
    <row r="22" spans="1:16" ht="64.5" customHeight="1" x14ac:dyDescent="0.25">
      <c r="A22" s="245"/>
      <c r="B22" s="251"/>
      <c r="C22" s="214" t="s">
        <v>55</v>
      </c>
      <c r="D22" s="34" t="s">
        <v>16</v>
      </c>
      <c r="E22" s="34">
        <v>1</v>
      </c>
      <c r="F22" s="196"/>
      <c r="G22" s="202"/>
      <c r="H22" s="174" t="s">
        <v>56</v>
      </c>
      <c r="I22" s="198">
        <v>7</v>
      </c>
      <c r="J22" s="37" t="s">
        <v>57</v>
      </c>
      <c r="K22" s="34" t="s">
        <v>19</v>
      </c>
      <c r="L22" s="30"/>
      <c r="M22" s="31"/>
      <c r="N22" s="34"/>
      <c r="O22" s="34"/>
      <c r="P22" s="42"/>
    </row>
    <row r="23" spans="1:16" ht="64.5" customHeight="1" x14ac:dyDescent="0.25">
      <c r="A23" s="245"/>
      <c r="B23" s="251"/>
      <c r="C23" s="214"/>
      <c r="D23" s="34" t="s">
        <v>46</v>
      </c>
      <c r="E23" s="34">
        <v>1</v>
      </c>
      <c r="F23" s="148"/>
      <c r="G23" s="201"/>
      <c r="H23" s="151" t="s">
        <v>58</v>
      </c>
      <c r="I23" s="34">
        <v>7</v>
      </c>
      <c r="J23" s="37" t="s">
        <v>57</v>
      </c>
      <c r="K23" s="34" t="s">
        <v>22</v>
      </c>
      <c r="L23" s="30"/>
      <c r="M23" s="33"/>
      <c r="N23" s="34"/>
      <c r="O23" s="34"/>
      <c r="P23" s="42"/>
    </row>
    <row r="24" spans="1:16" ht="64.5" customHeight="1" x14ac:dyDescent="0.25">
      <c r="A24" s="245"/>
      <c r="B24" s="251"/>
      <c r="C24" s="214"/>
      <c r="D24" s="34" t="s">
        <v>48</v>
      </c>
      <c r="E24" s="34">
        <v>1</v>
      </c>
      <c r="F24" s="148"/>
      <c r="G24" s="148"/>
      <c r="H24" s="37" t="s">
        <v>59</v>
      </c>
      <c r="I24" s="34">
        <v>7</v>
      </c>
      <c r="J24" s="37" t="s">
        <v>57</v>
      </c>
      <c r="K24" s="34" t="s">
        <v>50</v>
      </c>
      <c r="L24" s="34"/>
      <c r="M24" s="33"/>
      <c r="N24" s="34"/>
      <c r="O24" s="34"/>
      <c r="P24" s="42"/>
    </row>
    <row r="25" spans="1:16" ht="64.5" customHeight="1" x14ac:dyDescent="0.25">
      <c r="A25" s="245"/>
      <c r="B25" s="257"/>
      <c r="C25" s="256"/>
      <c r="D25" s="36" t="s">
        <v>52</v>
      </c>
      <c r="E25" s="36"/>
      <c r="F25" s="36"/>
      <c r="G25" s="36"/>
      <c r="H25" s="36"/>
      <c r="I25" s="149">
        <v>192</v>
      </c>
      <c r="J25" s="37" t="s">
        <v>57</v>
      </c>
      <c r="K25" s="36"/>
      <c r="L25" s="36"/>
      <c r="M25" s="48"/>
      <c r="N25" s="36"/>
      <c r="O25" s="36"/>
      <c r="P25" s="96"/>
    </row>
    <row r="26" spans="1:16" ht="64.5" customHeight="1" x14ac:dyDescent="0.25">
      <c r="A26" s="245"/>
      <c r="B26" s="252"/>
      <c r="C26" s="215"/>
      <c r="D26" s="43" t="s">
        <v>23</v>
      </c>
      <c r="E26" s="43"/>
      <c r="F26" s="43"/>
      <c r="G26" s="43"/>
      <c r="H26" s="43"/>
      <c r="I26" s="43">
        <v>24</v>
      </c>
      <c r="J26" s="44" t="s">
        <v>57</v>
      </c>
      <c r="K26" s="43" t="s">
        <v>25</v>
      </c>
      <c r="L26" s="43"/>
      <c r="M26" s="45"/>
      <c r="N26" s="43"/>
      <c r="O26" s="43"/>
      <c r="P26" s="46"/>
    </row>
    <row r="27" spans="1:16" x14ac:dyDescent="0.25">
      <c r="A27" s="217"/>
      <c r="B27" s="49"/>
      <c r="C27" s="54"/>
      <c r="D27" s="49"/>
      <c r="E27" s="61">
        <f t="shared" ref="E27:H27" si="1">SUM(E17:E26)</f>
        <v>6</v>
      </c>
      <c r="F27" s="61"/>
      <c r="G27" s="61"/>
      <c r="H27" s="65">
        <f t="shared" si="1"/>
        <v>0</v>
      </c>
      <c r="I27" s="61">
        <f>SUM(I17:I26)</f>
        <v>474</v>
      </c>
      <c r="J27" s="50"/>
      <c r="K27" s="49"/>
      <c r="L27" s="49"/>
      <c r="M27" s="51"/>
      <c r="N27" s="49"/>
      <c r="O27" s="49"/>
      <c r="P27" s="55"/>
    </row>
    <row r="28" spans="1:16" ht="64.5" customHeight="1" x14ac:dyDescent="0.25">
      <c r="A28" s="245"/>
      <c r="B28" s="250" t="s">
        <v>60</v>
      </c>
      <c r="C28" s="219" t="s">
        <v>61</v>
      </c>
      <c r="D28" s="38" t="s">
        <v>16</v>
      </c>
      <c r="E28" s="38">
        <v>1</v>
      </c>
      <c r="F28" s="39"/>
      <c r="G28" s="189"/>
      <c r="H28" s="39" t="s">
        <v>62</v>
      </c>
      <c r="I28" s="38">
        <v>12</v>
      </c>
      <c r="J28" s="39" t="s">
        <v>63</v>
      </c>
      <c r="K28" s="38" t="s">
        <v>19</v>
      </c>
      <c r="L28" s="52"/>
      <c r="M28" s="53"/>
      <c r="N28" s="38"/>
      <c r="O28" s="38"/>
      <c r="P28" s="41"/>
    </row>
    <row r="29" spans="1:16" ht="64.5" customHeight="1" x14ac:dyDescent="0.25">
      <c r="A29" s="245"/>
      <c r="B29" s="251"/>
      <c r="C29" s="214"/>
      <c r="D29" s="34" t="s">
        <v>46</v>
      </c>
      <c r="E29" s="34">
        <v>1</v>
      </c>
      <c r="F29" s="148"/>
      <c r="G29" s="148"/>
      <c r="H29" s="37" t="s">
        <v>64</v>
      </c>
      <c r="I29" s="34">
        <v>12</v>
      </c>
      <c r="J29" s="37" t="s">
        <v>63</v>
      </c>
      <c r="K29" s="34" t="s">
        <v>22</v>
      </c>
      <c r="L29" s="87"/>
      <c r="M29" s="31"/>
      <c r="N29" s="34"/>
      <c r="O29" s="34"/>
      <c r="P29" s="42"/>
    </row>
    <row r="30" spans="1:16" ht="64.5" customHeight="1" x14ac:dyDescent="0.25">
      <c r="A30" s="245"/>
      <c r="B30" s="251"/>
      <c r="C30" s="214"/>
      <c r="D30" s="34" t="s">
        <v>48</v>
      </c>
      <c r="E30" s="34">
        <v>1</v>
      </c>
      <c r="F30" s="148"/>
      <c r="G30" s="148"/>
      <c r="H30" s="37" t="s">
        <v>65</v>
      </c>
      <c r="I30" s="34">
        <v>12</v>
      </c>
      <c r="J30" s="37" t="s">
        <v>63</v>
      </c>
      <c r="K30" s="34" t="s">
        <v>50</v>
      </c>
      <c r="L30" s="87"/>
      <c r="M30" s="31"/>
      <c r="N30" s="34"/>
      <c r="O30" s="34"/>
      <c r="P30" s="42"/>
    </row>
    <row r="31" spans="1:16" ht="64.5" customHeight="1" thickBot="1" x14ac:dyDescent="0.3">
      <c r="A31" s="245"/>
      <c r="B31" s="251"/>
      <c r="C31" s="214"/>
      <c r="D31" s="34" t="s">
        <v>23</v>
      </c>
      <c r="E31" s="34"/>
      <c r="F31" s="34"/>
      <c r="G31" s="34"/>
      <c r="H31" s="34"/>
      <c r="I31" s="34">
        <v>12</v>
      </c>
      <c r="J31" s="37" t="s">
        <v>63</v>
      </c>
      <c r="K31" s="34" t="s">
        <v>25</v>
      </c>
      <c r="L31" s="115"/>
      <c r="M31" s="31"/>
      <c r="N31" s="34"/>
      <c r="O31" s="34"/>
      <c r="P31" s="42"/>
    </row>
    <row r="32" spans="1:16" ht="64.5" customHeight="1" x14ac:dyDescent="0.25">
      <c r="A32" s="245"/>
      <c r="B32" s="251"/>
      <c r="C32" s="214" t="s">
        <v>66</v>
      </c>
      <c r="D32" s="34" t="s">
        <v>16</v>
      </c>
      <c r="E32" s="34">
        <v>1</v>
      </c>
      <c r="F32" s="37"/>
      <c r="G32" s="189"/>
      <c r="H32" s="37" t="s">
        <v>67</v>
      </c>
      <c r="I32" s="34">
        <v>12</v>
      </c>
      <c r="J32" s="37" t="s">
        <v>68</v>
      </c>
      <c r="K32" s="34" t="s">
        <v>19</v>
      </c>
      <c r="L32" s="116"/>
      <c r="M32" s="31"/>
      <c r="N32" s="34"/>
      <c r="O32" s="34"/>
      <c r="P32" s="42"/>
    </row>
    <row r="33" spans="1:16" ht="64.5" customHeight="1" x14ac:dyDescent="0.25">
      <c r="A33" s="245"/>
      <c r="B33" s="251"/>
      <c r="C33" s="214"/>
      <c r="D33" s="34" t="s">
        <v>46</v>
      </c>
      <c r="E33" s="34">
        <v>1</v>
      </c>
      <c r="F33" s="148"/>
      <c r="G33" s="148"/>
      <c r="H33" s="37" t="s">
        <v>69</v>
      </c>
      <c r="I33" s="34">
        <v>12</v>
      </c>
      <c r="J33" s="37" t="s">
        <v>68</v>
      </c>
      <c r="K33" s="34" t="s">
        <v>22</v>
      </c>
      <c r="L33" s="31"/>
      <c r="M33" s="31"/>
      <c r="N33" s="34"/>
      <c r="O33" s="34"/>
      <c r="P33" s="42"/>
    </row>
    <row r="34" spans="1:16" ht="64.5" customHeight="1" x14ac:dyDescent="0.25">
      <c r="A34" s="245"/>
      <c r="B34" s="251"/>
      <c r="C34" s="214"/>
      <c r="D34" s="34" t="s">
        <v>48</v>
      </c>
      <c r="E34" s="34">
        <v>1</v>
      </c>
      <c r="F34" s="148"/>
      <c r="G34" s="148"/>
      <c r="H34" s="37" t="s">
        <v>70</v>
      </c>
      <c r="I34" s="34">
        <v>12</v>
      </c>
      <c r="J34" s="37" t="s">
        <v>68</v>
      </c>
      <c r="K34" s="34" t="s">
        <v>50</v>
      </c>
      <c r="L34" s="31"/>
      <c r="M34" s="31"/>
      <c r="N34" s="34"/>
      <c r="O34" s="34"/>
      <c r="P34" s="42"/>
    </row>
    <row r="35" spans="1:16" ht="64.5" customHeight="1" x14ac:dyDescent="0.25">
      <c r="A35" s="245"/>
      <c r="B35" s="252"/>
      <c r="C35" s="215"/>
      <c r="D35" s="43" t="s">
        <v>23</v>
      </c>
      <c r="E35" s="43"/>
      <c r="F35" s="43"/>
      <c r="G35" s="43"/>
      <c r="H35" s="43"/>
      <c r="I35" s="43">
        <v>12</v>
      </c>
      <c r="J35" s="44" t="s">
        <v>68</v>
      </c>
      <c r="K35" s="43" t="s">
        <v>25</v>
      </c>
      <c r="L35" s="86"/>
      <c r="M35" s="86"/>
      <c r="N35" s="43"/>
      <c r="O35" s="43"/>
      <c r="P35" s="46"/>
    </row>
    <row r="36" spans="1:16" x14ac:dyDescent="0.25">
      <c r="A36" s="217"/>
      <c r="B36" s="49"/>
      <c r="C36" s="49"/>
      <c r="D36" s="49"/>
      <c r="E36" s="61">
        <f t="shared" ref="E36:H36" si="2">SUM(E28:E35)</f>
        <v>6</v>
      </c>
      <c r="F36" s="61"/>
      <c r="G36" s="61"/>
      <c r="H36" s="65">
        <f t="shared" si="2"/>
        <v>0</v>
      </c>
      <c r="I36" s="61">
        <f>SUM(I28:I35)</f>
        <v>96</v>
      </c>
      <c r="J36" s="50"/>
      <c r="K36" s="49"/>
      <c r="L36" s="49"/>
      <c r="M36" s="51"/>
      <c r="N36" s="49"/>
      <c r="O36" s="49"/>
      <c r="P36" s="55"/>
    </row>
    <row r="37" spans="1:16" ht="64.5" customHeight="1" x14ac:dyDescent="0.25">
      <c r="A37" s="245"/>
      <c r="B37" s="250" t="s">
        <v>71</v>
      </c>
      <c r="C37" s="219" t="s">
        <v>72</v>
      </c>
      <c r="D37" s="38" t="s">
        <v>16</v>
      </c>
      <c r="E37" s="38">
        <v>1</v>
      </c>
      <c r="F37" s="39"/>
      <c r="G37" s="189"/>
      <c r="H37" s="39" t="s">
        <v>73</v>
      </c>
      <c r="I37" s="38">
        <v>16</v>
      </c>
      <c r="J37" s="39" t="s">
        <v>74</v>
      </c>
      <c r="K37" s="38" t="s">
        <v>19</v>
      </c>
      <c r="L37" s="53"/>
      <c r="M37" s="53"/>
      <c r="N37" s="56"/>
      <c r="O37" s="38"/>
      <c r="P37" s="41"/>
    </row>
    <row r="38" spans="1:16" ht="64.5" customHeight="1" x14ac:dyDescent="0.25">
      <c r="A38" s="245"/>
      <c r="B38" s="251"/>
      <c r="C38" s="214"/>
      <c r="D38" s="34" t="s">
        <v>46</v>
      </c>
      <c r="E38" s="34">
        <v>1</v>
      </c>
      <c r="F38" s="148"/>
      <c r="G38" s="148"/>
      <c r="H38" s="37" t="s">
        <v>75</v>
      </c>
      <c r="I38" s="34">
        <v>16</v>
      </c>
      <c r="J38" s="37" t="s">
        <v>74</v>
      </c>
      <c r="K38" s="34" t="s">
        <v>22</v>
      </c>
      <c r="L38" s="31"/>
      <c r="M38" s="31"/>
      <c r="N38" s="34"/>
      <c r="O38" s="34"/>
      <c r="P38" s="42"/>
    </row>
    <row r="39" spans="1:16" ht="64.5" customHeight="1" x14ac:dyDescent="0.25">
      <c r="A39" s="245"/>
      <c r="B39" s="251"/>
      <c r="C39" s="214"/>
      <c r="D39" s="34" t="s">
        <v>48</v>
      </c>
      <c r="E39" s="34">
        <v>1</v>
      </c>
      <c r="F39" s="148"/>
      <c r="G39" s="148"/>
      <c r="H39" s="37" t="s">
        <v>76</v>
      </c>
      <c r="I39" s="34">
        <v>16</v>
      </c>
      <c r="J39" s="37" t="s">
        <v>74</v>
      </c>
      <c r="K39" s="34" t="s">
        <v>50</v>
      </c>
      <c r="L39" s="31"/>
      <c r="M39" s="31"/>
      <c r="N39" s="34"/>
      <c r="O39" s="34"/>
      <c r="P39" s="42"/>
    </row>
    <row r="40" spans="1:16" ht="64.5" customHeight="1" thickBot="1" x14ac:dyDescent="0.3">
      <c r="A40" s="245"/>
      <c r="B40" s="251"/>
      <c r="C40" s="214"/>
      <c r="D40" s="34" t="s">
        <v>23</v>
      </c>
      <c r="E40" s="34"/>
      <c r="F40" s="34"/>
      <c r="G40" s="34"/>
      <c r="H40" s="34"/>
      <c r="I40" s="34">
        <v>12</v>
      </c>
      <c r="J40" s="37" t="s">
        <v>74</v>
      </c>
      <c r="K40" s="34" t="s">
        <v>25</v>
      </c>
      <c r="L40" s="31"/>
      <c r="M40" s="31"/>
      <c r="N40" s="34"/>
      <c r="O40" s="34"/>
      <c r="P40" s="42"/>
    </row>
    <row r="41" spans="1:16" ht="64.5" customHeight="1" x14ac:dyDescent="0.25">
      <c r="A41" s="245"/>
      <c r="B41" s="251"/>
      <c r="C41" s="214" t="s">
        <v>77</v>
      </c>
      <c r="D41" s="34" t="s">
        <v>16</v>
      </c>
      <c r="E41" s="34">
        <v>1</v>
      </c>
      <c r="F41" s="37"/>
      <c r="G41" s="189"/>
      <c r="H41" s="37" t="s">
        <v>78</v>
      </c>
      <c r="I41" s="34">
        <v>16</v>
      </c>
      <c r="J41" s="37" t="s">
        <v>79</v>
      </c>
      <c r="K41" s="34" t="s">
        <v>19</v>
      </c>
      <c r="L41" s="31"/>
      <c r="M41" s="31"/>
      <c r="N41" s="12"/>
      <c r="O41" s="34"/>
      <c r="P41" s="42"/>
    </row>
    <row r="42" spans="1:16" ht="64.5" customHeight="1" x14ac:dyDescent="0.25">
      <c r="A42" s="245"/>
      <c r="B42" s="251"/>
      <c r="C42" s="214"/>
      <c r="D42" s="34" t="s">
        <v>46</v>
      </c>
      <c r="E42" s="34">
        <v>1</v>
      </c>
      <c r="F42" s="148"/>
      <c r="G42" s="148"/>
      <c r="H42" s="37" t="s">
        <v>80</v>
      </c>
      <c r="I42" s="34">
        <v>16</v>
      </c>
      <c r="J42" s="37" t="s">
        <v>79</v>
      </c>
      <c r="K42" s="34" t="s">
        <v>22</v>
      </c>
      <c r="L42" s="87"/>
      <c r="M42" s="31"/>
      <c r="N42" s="34"/>
      <c r="O42" s="34"/>
      <c r="P42" s="42"/>
    </row>
    <row r="43" spans="1:16" ht="64.5" customHeight="1" x14ac:dyDescent="0.25">
      <c r="A43" s="245"/>
      <c r="B43" s="251"/>
      <c r="C43" s="214"/>
      <c r="D43" s="34" t="s">
        <v>48</v>
      </c>
      <c r="E43" s="34">
        <v>1</v>
      </c>
      <c r="F43" s="148"/>
      <c r="G43" s="148"/>
      <c r="H43" s="37" t="s">
        <v>81</v>
      </c>
      <c r="I43" s="34">
        <v>16</v>
      </c>
      <c r="J43" s="37" t="s">
        <v>79</v>
      </c>
      <c r="K43" s="34" t="s">
        <v>50</v>
      </c>
      <c r="L43" s="31"/>
      <c r="M43" s="31"/>
      <c r="N43" s="34"/>
      <c r="O43" s="34"/>
      <c r="P43" s="42"/>
    </row>
    <row r="44" spans="1:16" ht="64.5" customHeight="1" x14ac:dyDescent="0.25">
      <c r="A44" s="245"/>
      <c r="B44" s="252"/>
      <c r="C44" s="215"/>
      <c r="D44" s="43" t="s">
        <v>23</v>
      </c>
      <c r="E44" s="43"/>
      <c r="F44" s="43"/>
      <c r="G44" s="43"/>
      <c r="H44" s="43"/>
      <c r="I44" s="43">
        <v>12</v>
      </c>
      <c r="J44" s="44" t="s">
        <v>79</v>
      </c>
      <c r="K44" s="43" t="s">
        <v>25</v>
      </c>
      <c r="L44" s="86"/>
      <c r="M44" s="86"/>
      <c r="N44" s="43"/>
      <c r="O44" s="43"/>
      <c r="P44" s="46"/>
    </row>
    <row r="45" spans="1:16" x14ac:dyDescent="0.25">
      <c r="A45" s="217"/>
      <c r="B45" s="49"/>
      <c r="C45" s="49"/>
      <c r="D45" s="65">
        <f t="shared" ref="D45:H45" si="3">SUM(D37:D44)</f>
        <v>0</v>
      </c>
      <c r="E45" s="61">
        <f t="shared" si="3"/>
        <v>6</v>
      </c>
      <c r="F45" s="61"/>
      <c r="G45" s="61"/>
      <c r="H45" s="65">
        <f t="shared" si="3"/>
        <v>0</v>
      </c>
      <c r="I45" s="61">
        <f>SUM(I37:I44)</f>
        <v>120</v>
      </c>
      <c r="J45" s="50"/>
      <c r="K45" s="49"/>
      <c r="L45" s="49"/>
      <c r="M45" s="51"/>
      <c r="N45" s="49"/>
      <c r="O45" s="49"/>
      <c r="P45" s="55"/>
    </row>
    <row r="46" spans="1:16" ht="64.5" customHeight="1" x14ac:dyDescent="0.25">
      <c r="A46" s="245"/>
      <c r="B46" s="250" t="s">
        <v>82</v>
      </c>
      <c r="C46" s="219" t="s">
        <v>83</v>
      </c>
      <c r="D46" s="38" t="s">
        <v>16</v>
      </c>
      <c r="E46" s="38">
        <v>1</v>
      </c>
      <c r="F46" s="39"/>
      <c r="G46" s="189"/>
      <c r="H46" s="39" t="s">
        <v>84</v>
      </c>
      <c r="I46" s="38">
        <v>16</v>
      </c>
      <c r="J46" s="39" t="s">
        <v>85</v>
      </c>
      <c r="K46" s="38" t="s">
        <v>19</v>
      </c>
      <c r="L46" s="53"/>
      <c r="M46" s="53"/>
      <c r="N46" s="38"/>
      <c r="O46" s="38"/>
      <c r="P46" s="41"/>
    </row>
    <row r="47" spans="1:16" ht="64.5" customHeight="1" x14ac:dyDescent="0.25">
      <c r="A47" s="245"/>
      <c r="B47" s="251"/>
      <c r="C47" s="214"/>
      <c r="D47" s="34" t="s">
        <v>46</v>
      </c>
      <c r="E47" s="34">
        <v>1</v>
      </c>
      <c r="F47" s="148"/>
      <c r="G47" s="148"/>
      <c r="H47" s="37" t="s">
        <v>86</v>
      </c>
      <c r="I47" s="34">
        <v>16</v>
      </c>
      <c r="J47" s="37" t="s">
        <v>85</v>
      </c>
      <c r="K47" s="34" t="s">
        <v>22</v>
      </c>
      <c r="L47" s="31"/>
      <c r="M47" s="31"/>
      <c r="N47" s="34"/>
      <c r="O47" s="34"/>
      <c r="P47" s="42"/>
    </row>
    <row r="48" spans="1:16" ht="64.5" customHeight="1" x14ac:dyDescent="0.25">
      <c r="A48" s="245"/>
      <c r="B48" s="251"/>
      <c r="C48" s="214"/>
      <c r="D48" s="34" t="s">
        <v>48</v>
      </c>
      <c r="E48" s="34">
        <v>1</v>
      </c>
      <c r="F48" s="148"/>
      <c r="G48" s="148"/>
      <c r="H48" s="37" t="s">
        <v>87</v>
      </c>
      <c r="I48" s="34">
        <v>16</v>
      </c>
      <c r="J48" s="37" t="s">
        <v>85</v>
      </c>
      <c r="K48" s="34" t="s">
        <v>50</v>
      </c>
      <c r="L48" s="31"/>
      <c r="M48" s="31"/>
      <c r="N48" s="34"/>
      <c r="O48" s="34"/>
      <c r="P48" s="42"/>
    </row>
    <row r="49" spans="1:16" ht="64.5" customHeight="1" thickBot="1" x14ac:dyDescent="0.3">
      <c r="A49" s="245"/>
      <c r="B49" s="251"/>
      <c r="C49" s="214"/>
      <c r="D49" s="34" t="s">
        <v>23</v>
      </c>
      <c r="E49" s="34"/>
      <c r="F49" s="34"/>
      <c r="G49" s="34"/>
      <c r="H49" s="34"/>
      <c r="I49" s="34">
        <v>12</v>
      </c>
      <c r="J49" s="37" t="s">
        <v>85</v>
      </c>
      <c r="K49" s="34" t="s">
        <v>25</v>
      </c>
      <c r="L49" s="31"/>
      <c r="M49" s="31"/>
      <c r="N49" s="34"/>
      <c r="O49" s="34"/>
      <c r="P49" s="42"/>
    </row>
    <row r="50" spans="1:16" ht="64.5" customHeight="1" x14ac:dyDescent="0.25">
      <c r="A50" s="245"/>
      <c r="B50" s="251"/>
      <c r="C50" s="214" t="s">
        <v>88</v>
      </c>
      <c r="D50" s="34" t="s">
        <v>16</v>
      </c>
      <c r="E50" s="34">
        <v>1</v>
      </c>
      <c r="F50" s="37"/>
      <c r="G50" s="189"/>
      <c r="H50" s="37" t="s">
        <v>89</v>
      </c>
      <c r="I50" s="34">
        <v>16</v>
      </c>
      <c r="J50" s="37" t="s">
        <v>90</v>
      </c>
      <c r="K50" s="34" t="s">
        <v>19</v>
      </c>
      <c r="L50" s="31"/>
      <c r="M50" s="31"/>
      <c r="N50" s="34"/>
      <c r="O50" s="34"/>
      <c r="P50" s="42"/>
    </row>
    <row r="51" spans="1:16" ht="64.5" customHeight="1" x14ac:dyDescent="0.25">
      <c r="A51" s="245"/>
      <c r="B51" s="251"/>
      <c r="C51" s="214"/>
      <c r="D51" s="34" t="s">
        <v>46</v>
      </c>
      <c r="E51" s="34">
        <v>1</v>
      </c>
      <c r="F51" s="148"/>
      <c r="G51" s="148"/>
      <c r="H51" s="37" t="s">
        <v>91</v>
      </c>
      <c r="I51" s="34">
        <v>16</v>
      </c>
      <c r="J51" s="37" t="s">
        <v>90</v>
      </c>
      <c r="K51" s="34" t="s">
        <v>22</v>
      </c>
      <c r="L51" s="31"/>
      <c r="M51" s="31"/>
      <c r="N51" s="34"/>
      <c r="O51" s="34"/>
      <c r="P51" s="42"/>
    </row>
    <row r="52" spans="1:16" ht="64.5" customHeight="1" x14ac:dyDescent="0.25">
      <c r="A52" s="245"/>
      <c r="B52" s="251"/>
      <c r="C52" s="214"/>
      <c r="D52" s="34" t="s">
        <v>48</v>
      </c>
      <c r="E52" s="34">
        <v>1</v>
      </c>
      <c r="F52" s="148"/>
      <c r="G52" s="148"/>
      <c r="H52" s="37" t="s">
        <v>92</v>
      </c>
      <c r="I52" s="34">
        <v>16</v>
      </c>
      <c r="J52" s="37" t="s">
        <v>90</v>
      </c>
      <c r="K52" s="34" t="s">
        <v>50</v>
      </c>
      <c r="L52" s="31"/>
      <c r="M52" s="31"/>
      <c r="N52" s="34"/>
      <c r="O52" s="34"/>
      <c r="P52" s="42"/>
    </row>
    <row r="53" spans="1:16" ht="64.5" customHeight="1" x14ac:dyDescent="0.25">
      <c r="A53" s="245"/>
      <c r="B53" s="252"/>
      <c r="C53" s="215"/>
      <c r="D53" s="43" t="s">
        <v>23</v>
      </c>
      <c r="E53" s="43"/>
      <c r="F53" s="43"/>
      <c r="G53" s="43"/>
      <c r="H53" s="43"/>
      <c r="I53" s="43">
        <v>12</v>
      </c>
      <c r="J53" s="44" t="s">
        <v>90</v>
      </c>
      <c r="K53" s="43" t="s">
        <v>25</v>
      </c>
      <c r="L53" s="86"/>
      <c r="M53" s="86"/>
      <c r="N53" s="43"/>
      <c r="O53" s="43"/>
      <c r="P53" s="46"/>
    </row>
    <row r="54" spans="1:16" x14ac:dyDescent="0.25">
      <c r="A54" s="217"/>
      <c r="B54" s="49"/>
      <c r="C54" s="49"/>
      <c r="D54" s="49"/>
      <c r="E54" s="61">
        <f t="shared" ref="E54:H54" si="4">SUM(E46:E53)</f>
        <v>6</v>
      </c>
      <c r="F54" s="61"/>
      <c r="G54" s="61"/>
      <c r="H54" s="65">
        <f t="shared" si="4"/>
        <v>0</v>
      </c>
      <c r="I54" s="61">
        <f>SUM(I46:I53)</f>
        <v>120</v>
      </c>
      <c r="J54" s="50"/>
      <c r="K54" s="49"/>
      <c r="L54" s="49"/>
      <c r="M54" s="51"/>
      <c r="N54" s="49"/>
      <c r="O54" s="49"/>
      <c r="P54" s="55"/>
    </row>
    <row r="55" spans="1:16" ht="64.5" customHeight="1" x14ac:dyDescent="0.25">
      <c r="A55" s="245"/>
      <c r="B55" s="247" t="s">
        <v>93</v>
      </c>
      <c r="C55" s="219" t="s">
        <v>94</v>
      </c>
      <c r="D55" s="38" t="s">
        <v>16</v>
      </c>
      <c r="E55" s="38">
        <v>1</v>
      </c>
      <c r="F55" s="39"/>
      <c r="G55" s="189"/>
      <c r="H55" s="39" t="s">
        <v>95</v>
      </c>
      <c r="I55" s="38">
        <v>16</v>
      </c>
      <c r="J55" s="39" t="s">
        <v>96</v>
      </c>
      <c r="K55" s="38" t="s">
        <v>19</v>
      </c>
      <c r="L55" s="53"/>
      <c r="M55" s="53"/>
      <c r="N55" s="38"/>
      <c r="O55" s="38"/>
      <c r="P55" s="41"/>
    </row>
    <row r="56" spans="1:16" ht="64.5" customHeight="1" x14ac:dyDescent="0.25">
      <c r="A56" s="245"/>
      <c r="B56" s="248"/>
      <c r="C56" s="214"/>
      <c r="D56" s="34" t="s">
        <v>46</v>
      </c>
      <c r="E56" s="34">
        <v>1</v>
      </c>
      <c r="F56" s="148"/>
      <c r="G56" s="148"/>
      <c r="H56" s="37" t="s">
        <v>97</v>
      </c>
      <c r="I56" s="34">
        <v>16</v>
      </c>
      <c r="J56" s="37" t="s">
        <v>96</v>
      </c>
      <c r="K56" s="34" t="s">
        <v>22</v>
      </c>
      <c r="L56" s="87"/>
      <c r="M56" s="31"/>
      <c r="N56" s="34"/>
      <c r="O56" s="34"/>
      <c r="P56" s="42"/>
    </row>
    <row r="57" spans="1:16" ht="64.5" customHeight="1" x14ac:dyDescent="0.25">
      <c r="A57" s="245"/>
      <c r="B57" s="248"/>
      <c r="C57" s="214"/>
      <c r="D57" s="34" t="s">
        <v>48</v>
      </c>
      <c r="E57" s="34">
        <v>1</v>
      </c>
      <c r="F57" s="148"/>
      <c r="G57" s="148"/>
      <c r="H57" s="37" t="s">
        <v>98</v>
      </c>
      <c r="I57" s="34">
        <v>16</v>
      </c>
      <c r="J57" s="37" t="s">
        <v>96</v>
      </c>
      <c r="K57" s="34" t="s">
        <v>50</v>
      </c>
      <c r="L57" s="31"/>
      <c r="M57" s="31"/>
      <c r="N57" s="34"/>
      <c r="O57" s="34"/>
      <c r="P57" s="42"/>
    </row>
    <row r="58" spans="1:16" ht="64.5" customHeight="1" thickBot="1" x14ac:dyDescent="0.3">
      <c r="A58" s="245"/>
      <c r="B58" s="248"/>
      <c r="C58" s="214"/>
      <c r="D58" s="34" t="s">
        <v>23</v>
      </c>
      <c r="E58" s="34"/>
      <c r="F58" s="34"/>
      <c r="G58" s="34"/>
      <c r="H58" s="34"/>
      <c r="I58" s="34">
        <v>12</v>
      </c>
      <c r="J58" s="37" t="s">
        <v>96</v>
      </c>
      <c r="K58" s="34" t="s">
        <v>25</v>
      </c>
      <c r="L58" s="31"/>
      <c r="M58" s="31"/>
      <c r="N58" s="34"/>
      <c r="O58" s="34"/>
      <c r="P58" s="42"/>
    </row>
    <row r="59" spans="1:16" ht="64.5" customHeight="1" x14ac:dyDescent="0.25">
      <c r="A59" s="245"/>
      <c r="B59" s="248"/>
      <c r="C59" s="214" t="s">
        <v>99</v>
      </c>
      <c r="D59" s="34" t="s">
        <v>16</v>
      </c>
      <c r="E59" s="34">
        <v>1</v>
      </c>
      <c r="F59" s="37"/>
      <c r="G59" s="189"/>
      <c r="H59" s="37" t="s">
        <v>100</v>
      </c>
      <c r="I59" s="34">
        <v>16</v>
      </c>
      <c r="J59" s="37" t="s">
        <v>101</v>
      </c>
      <c r="K59" s="34" t="s">
        <v>19</v>
      </c>
      <c r="L59" s="31"/>
      <c r="M59" s="31"/>
      <c r="N59" s="34"/>
      <c r="O59" s="34"/>
      <c r="P59" s="42"/>
    </row>
    <row r="60" spans="1:16" ht="64.5" customHeight="1" x14ac:dyDescent="0.25">
      <c r="A60" s="245"/>
      <c r="B60" s="248"/>
      <c r="C60" s="214"/>
      <c r="D60" s="34" t="s">
        <v>46</v>
      </c>
      <c r="E60" s="34">
        <v>1</v>
      </c>
      <c r="F60" s="148"/>
      <c r="G60" s="148"/>
      <c r="H60" s="37" t="s">
        <v>102</v>
      </c>
      <c r="I60" s="34">
        <v>16</v>
      </c>
      <c r="J60" s="37" t="s">
        <v>101</v>
      </c>
      <c r="K60" s="34" t="s">
        <v>22</v>
      </c>
      <c r="L60" s="87"/>
      <c r="M60" s="31"/>
      <c r="N60" s="34"/>
      <c r="O60" s="34"/>
      <c r="P60" s="42"/>
    </row>
    <row r="61" spans="1:16" ht="64.5" customHeight="1" x14ac:dyDescent="0.25">
      <c r="A61" s="245"/>
      <c r="B61" s="248"/>
      <c r="C61" s="214"/>
      <c r="D61" s="34" t="s">
        <v>48</v>
      </c>
      <c r="E61" s="34">
        <v>1</v>
      </c>
      <c r="F61" s="148"/>
      <c r="G61" s="148"/>
      <c r="H61" s="37" t="s">
        <v>103</v>
      </c>
      <c r="I61" s="34">
        <v>16</v>
      </c>
      <c r="J61" s="37" t="s">
        <v>101</v>
      </c>
      <c r="K61" s="34" t="s">
        <v>50</v>
      </c>
      <c r="L61" s="31"/>
      <c r="M61" s="31"/>
      <c r="N61" s="34"/>
      <c r="O61" s="34"/>
      <c r="P61" s="42"/>
    </row>
    <row r="62" spans="1:16" ht="64.5" customHeight="1" x14ac:dyDescent="0.25">
      <c r="A62" s="246"/>
      <c r="B62" s="249"/>
      <c r="C62" s="215"/>
      <c r="D62" s="43" t="s">
        <v>23</v>
      </c>
      <c r="E62" s="43"/>
      <c r="F62" s="43"/>
      <c r="G62" s="43"/>
      <c r="H62" s="43"/>
      <c r="I62" s="43">
        <v>12</v>
      </c>
      <c r="J62" s="44" t="s">
        <v>101</v>
      </c>
      <c r="K62" s="43" t="s">
        <v>25</v>
      </c>
      <c r="L62" s="86"/>
      <c r="M62" s="86"/>
      <c r="N62" s="43"/>
      <c r="O62" s="43"/>
      <c r="P62" s="46"/>
    </row>
    <row r="63" spans="1:16" x14ac:dyDescent="0.25">
      <c r="A63" s="49"/>
      <c r="B63" s="49"/>
      <c r="C63" s="49"/>
      <c r="D63" s="49"/>
      <c r="E63" s="61">
        <f t="shared" ref="E63:H63" si="5">SUM(E55:E62)</f>
        <v>6</v>
      </c>
      <c r="F63" s="61"/>
      <c r="G63" s="61"/>
      <c r="H63" s="65">
        <f t="shared" si="5"/>
        <v>0</v>
      </c>
      <c r="I63" s="61">
        <f>SUM(I55:I62)</f>
        <v>120</v>
      </c>
      <c r="J63" s="49"/>
      <c r="K63" s="49"/>
      <c r="L63" s="49"/>
      <c r="M63" s="51"/>
      <c r="N63" s="49"/>
      <c r="O63" s="49"/>
      <c r="P63" s="49"/>
    </row>
    <row r="64" spans="1:16" ht="14.1" customHeight="1" x14ac:dyDescent="0.25">
      <c r="A64" s="243" t="s">
        <v>14</v>
      </c>
      <c r="B64" s="220" t="s">
        <v>104</v>
      </c>
      <c r="C64" s="219" t="s">
        <v>105</v>
      </c>
      <c r="D64" s="38" t="s">
        <v>106</v>
      </c>
      <c r="E64" s="38">
        <v>1</v>
      </c>
      <c r="F64" s="38"/>
      <c r="G64" s="192"/>
      <c r="H64" s="38" t="s">
        <v>107</v>
      </c>
      <c r="I64" s="38">
        <v>20</v>
      </c>
      <c r="J64" s="38" t="s">
        <v>108</v>
      </c>
      <c r="K64" s="38" t="s">
        <v>109</v>
      </c>
      <c r="L64" s="38"/>
      <c r="M64" s="40"/>
      <c r="N64" s="57"/>
      <c r="O64" s="57"/>
      <c r="P64" s="41"/>
    </row>
    <row r="65" spans="1:16" ht="14.1" customHeight="1" x14ac:dyDescent="0.25">
      <c r="A65" s="218"/>
      <c r="B65" s="222"/>
      <c r="C65" s="215"/>
      <c r="D65" s="43" t="s">
        <v>23</v>
      </c>
      <c r="E65" s="43"/>
      <c r="F65" s="43"/>
      <c r="G65" s="43"/>
      <c r="H65" s="43"/>
      <c r="I65" s="43">
        <v>0</v>
      </c>
      <c r="J65" s="43" t="s">
        <v>110</v>
      </c>
      <c r="K65" s="43" t="s">
        <v>111</v>
      </c>
      <c r="L65" s="43"/>
      <c r="M65" s="45"/>
      <c r="N65" s="58"/>
      <c r="O65" s="58"/>
      <c r="P65" s="46"/>
    </row>
    <row r="66" spans="1:16" x14ac:dyDescent="0.25">
      <c r="A66" s="49"/>
      <c r="B66" s="49"/>
      <c r="C66" s="49"/>
      <c r="D66" s="49"/>
      <c r="E66" s="61">
        <f t="shared" ref="E66:H66" si="6">SUM(E64:E65)</f>
        <v>1</v>
      </c>
      <c r="F66" s="61"/>
      <c r="G66" s="61"/>
      <c r="H66" s="65">
        <f t="shared" si="6"/>
        <v>0</v>
      </c>
      <c r="I66" s="61">
        <f>SUM(I64:I65)</f>
        <v>20</v>
      </c>
      <c r="J66" s="49"/>
      <c r="K66" s="49"/>
      <c r="L66" s="49"/>
      <c r="M66" s="51"/>
      <c r="N66" s="49"/>
      <c r="O66" s="49"/>
      <c r="P66" s="49"/>
    </row>
    <row r="67" spans="1:16" x14ac:dyDescent="0.25">
      <c r="A67" s="243" t="s">
        <v>14</v>
      </c>
      <c r="B67" s="220" t="s">
        <v>104</v>
      </c>
      <c r="C67" s="219" t="s">
        <v>112</v>
      </c>
      <c r="D67" s="38" t="s">
        <v>106</v>
      </c>
      <c r="E67" s="38">
        <v>1</v>
      </c>
      <c r="F67" s="38"/>
      <c r="G67" s="192"/>
      <c r="H67" s="38" t="s">
        <v>113</v>
      </c>
      <c r="I67" s="38">
        <v>20</v>
      </c>
      <c r="J67" s="38" t="s">
        <v>114</v>
      </c>
      <c r="K67" s="38" t="s">
        <v>115</v>
      </c>
      <c r="L67" s="38"/>
      <c r="M67" s="59"/>
      <c r="N67" s="38"/>
      <c r="O67" s="38"/>
      <c r="P67" s="41"/>
    </row>
    <row r="68" spans="1:16" ht="15.75" customHeight="1" x14ac:dyDescent="0.25">
      <c r="A68" s="218"/>
      <c r="B68" s="222"/>
      <c r="C68" s="215"/>
      <c r="D68" s="43" t="s">
        <v>23</v>
      </c>
      <c r="E68" s="43"/>
      <c r="F68" s="43"/>
      <c r="G68" s="43"/>
      <c r="H68" s="43"/>
      <c r="I68" s="43">
        <v>0</v>
      </c>
      <c r="J68" s="43"/>
      <c r="K68" s="43"/>
      <c r="L68" s="43"/>
      <c r="M68" s="45"/>
      <c r="N68" s="43"/>
      <c r="O68" s="43"/>
      <c r="P68" s="46"/>
    </row>
    <row r="69" spans="1:16" ht="12.75" customHeight="1" x14ac:dyDescent="0.25">
      <c r="A69" s="49"/>
      <c r="B69" s="49"/>
      <c r="C69" s="49"/>
      <c r="D69" s="49"/>
      <c r="E69" s="61">
        <f t="shared" ref="E69:H69" si="7">SUM(E67:E68)</f>
        <v>1</v>
      </c>
      <c r="F69" s="61"/>
      <c r="G69" s="61"/>
      <c r="H69" s="65">
        <f t="shared" si="7"/>
        <v>0</v>
      </c>
      <c r="I69" s="61">
        <f>SUM(I67:I68)</f>
        <v>20</v>
      </c>
      <c r="J69" s="49"/>
      <c r="K69" s="49"/>
      <c r="L69" s="49"/>
      <c r="M69" s="51"/>
      <c r="N69" s="49"/>
      <c r="O69" s="49"/>
      <c r="P69" s="49"/>
    </row>
    <row r="70" spans="1:16" x14ac:dyDescent="0.25">
      <c r="A70" s="216" t="s">
        <v>14</v>
      </c>
      <c r="B70" s="223"/>
      <c r="C70" s="219" t="s">
        <v>116</v>
      </c>
      <c r="D70" s="38" t="s">
        <v>106</v>
      </c>
      <c r="E70" s="38">
        <v>1</v>
      </c>
      <c r="F70" s="38"/>
      <c r="G70" s="192"/>
      <c r="H70" s="38" t="s">
        <v>117</v>
      </c>
      <c r="I70" s="38">
        <v>20</v>
      </c>
      <c r="J70" s="38" t="s">
        <v>114</v>
      </c>
      <c r="K70" s="38" t="s">
        <v>118</v>
      </c>
      <c r="L70" s="40"/>
      <c r="M70" s="59"/>
      <c r="N70" s="40"/>
      <c r="O70" s="40"/>
      <c r="P70" s="88"/>
    </row>
    <row r="71" spans="1:16" ht="13.5" thickBot="1" x14ac:dyDescent="0.3">
      <c r="A71" s="217"/>
      <c r="B71" s="224"/>
      <c r="C71" s="214"/>
      <c r="D71" s="34" t="s">
        <v>23</v>
      </c>
      <c r="E71" s="34"/>
      <c r="F71" s="34"/>
      <c r="G71" s="34"/>
      <c r="H71" s="34"/>
      <c r="I71" s="34">
        <v>0</v>
      </c>
      <c r="J71" s="34"/>
      <c r="K71" s="34"/>
      <c r="L71" s="33"/>
      <c r="M71" s="35"/>
      <c r="N71" s="33"/>
      <c r="O71" s="33"/>
      <c r="P71" s="89"/>
    </row>
    <row r="72" spans="1:16" x14ac:dyDescent="0.25">
      <c r="A72" s="217"/>
      <c r="B72" s="224"/>
      <c r="C72" s="214" t="s">
        <v>119</v>
      </c>
      <c r="D72" s="34" t="s">
        <v>106</v>
      </c>
      <c r="E72" s="34">
        <v>1</v>
      </c>
      <c r="F72" s="34"/>
      <c r="G72" s="192"/>
      <c r="H72" s="37" t="s">
        <v>120</v>
      </c>
      <c r="I72" s="34">
        <v>20</v>
      </c>
      <c r="J72" s="34" t="s">
        <v>108</v>
      </c>
      <c r="K72" s="34" t="s">
        <v>118</v>
      </c>
      <c r="L72" s="90"/>
      <c r="M72" s="33"/>
      <c r="N72" s="33"/>
      <c r="O72" s="33"/>
      <c r="P72" s="89"/>
    </row>
    <row r="73" spans="1:16" ht="13.5" thickBot="1" x14ac:dyDescent="0.3">
      <c r="A73" s="218"/>
      <c r="B73" s="225"/>
      <c r="C73" s="215"/>
      <c r="D73" s="43" t="s">
        <v>23</v>
      </c>
      <c r="E73" s="43"/>
      <c r="F73" s="43"/>
      <c r="G73" s="43"/>
      <c r="H73" s="43"/>
      <c r="I73" s="43">
        <v>0</v>
      </c>
      <c r="J73" s="43"/>
      <c r="K73" s="43"/>
      <c r="L73" s="45"/>
      <c r="M73" s="45"/>
      <c r="N73" s="45"/>
      <c r="O73" s="45"/>
      <c r="P73" s="91"/>
    </row>
    <row r="74" spans="1:16" ht="12.75" customHeight="1" x14ac:dyDescent="0.25">
      <c r="A74" s="49"/>
      <c r="B74" s="49"/>
      <c r="C74" s="49"/>
      <c r="D74" s="49"/>
      <c r="E74" s="61">
        <f t="shared" ref="E74:H74" si="8">SUM(E70:E73)</f>
        <v>2</v>
      </c>
      <c r="F74" s="61"/>
      <c r="G74" s="61"/>
      <c r="H74" s="65">
        <f t="shared" si="8"/>
        <v>0</v>
      </c>
      <c r="I74" s="61">
        <f>SUM(I70:I73)</f>
        <v>40</v>
      </c>
      <c r="J74" s="49"/>
      <c r="K74" s="49"/>
      <c r="L74" s="49"/>
      <c r="M74" s="51"/>
      <c r="N74" s="49"/>
      <c r="O74" s="49"/>
      <c r="P74" s="49"/>
    </row>
    <row r="75" spans="1:16" x14ac:dyDescent="0.25">
      <c r="A75" s="216" t="s">
        <v>14</v>
      </c>
      <c r="B75" s="220" t="s">
        <v>121</v>
      </c>
      <c r="C75" s="219" t="s">
        <v>122</v>
      </c>
      <c r="D75" s="38" t="s">
        <v>106</v>
      </c>
      <c r="E75" s="38">
        <v>1</v>
      </c>
      <c r="F75" s="38"/>
      <c r="G75" s="192"/>
      <c r="H75" s="38" t="s">
        <v>123</v>
      </c>
      <c r="I75" s="38">
        <v>20</v>
      </c>
      <c r="J75" s="38" t="s">
        <v>114</v>
      </c>
      <c r="K75" s="38" t="s">
        <v>124</v>
      </c>
      <c r="L75" s="38"/>
      <c r="M75" s="40"/>
      <c r="N75" s="38"/>
      <c r="O75" s="38"/>
      <c r="P75" s="41"/>
    </row>
    <row r="76" spans="1:16" ht="13.5" thickBot="1" x14ac:dyDescent="0.3">
      <c r="A76" s="217"/>
      <c r="B76" s="221"/>
      <c r="C76" s="214"/>
      <c r="D76" s="34" t="s">
        <v>23</v>
      </c>
      <c r="E76" s="34"/>
      <c r="F76" s="34"/>
      <c r="G76" s="34"/>
      <c r="H76" s="34"/>
      <c r="I76" s="34">
        <v>0</v>
      </c>
      <c r="J76" s="34"/>
      <c r="K76" s="34"/>
      <c r="L76" s="34"/>
      <c r="M76" s="33"/>
      <c r="N76" s="34"/>
      <c r="O76" s="34"/>
      <c r="P76" s="42"/>
    </row>
    <row r="77" spans="1:16" x14ac:dyDescent="0.25">
      <c r="A77" s="217"/>
      <c r="B77" s="221"/>
      <c r="C77" s="214" t="s">
        <v>125</v>
      </c>
      <c r="D77" s="34" t="s">
        <v>106</v>
      </c>
      <c r="E77" s="34">
        <v>1</v>
      </c>
      <c r="F77" s="34"/>
      <c r="G77" s="192"/>
      <c r="H77" s="34" t="s">
        <v>126</v>
      </c>
      <c r="I77" s="34">
        <v>20</v>
      </c>
      <c r="J77" s="34" t="s">
        <v>108</v>
      </c>
      <c r="K77" s="34" t="s">
        <v>124</v>
      </c>
      <c r="L77" s="34"/>
      <c r="M77" s="33"/>
      <c r="N77" s="34"/>
      <c r="O77" s="34"/>
      <c r="P77" s="42"/>
    </row>
    <row r="78" spans="1:16" ht="13.5" thickBot="1" x14ac:dyDescent="0.3">
      <c r="A78" s="218"/>
      <c r="B78" s="222"/>
      <c r="C78" s="215"/>
      <c r="D78" s="43" t="s">
        <v>23</v>
      </c>
      <c r="E78" s="43"/>
      <c r="F78" s="43"/>
      <c r="G78" s="43"/>
      <c r="H78" s="43"/>
      <c r="I78" s="43">
        <v>0</v>
      </c>
      <c r="J78" s="43"/>
      <c r="K78" s="43"/>
      <c r="L78" s="43"/>
      <c r="M78" s="45"/>
      <c r="N78" s="43"/>
      <c r="O78" s="43"/>
      <c r="P78" s="46"/>
    </row>
    <row r="79" spans="1:16" ht="12.75" customHeight="1" x14ac:dyDescent="0.25">
      <c r="A79" s="49"/>
      <c r="B79" s="49"/>
      <c r="C79" s="49"/>
      <c r="D79" s="49"/>
      <c r="E79" s="61">
        <f t="shared" ref="E79:H79" si="9">SUM(E70:E73)</f>
        <v>2</v>
      </c>
      <c r="F79" s="61"/>
      <c r="G79" s="61"/>
      <c r="H79" s="65">
        <f t="shared" si="9"/>
        <v>0</v>
      </c>
      <c r="I79" s="61">
        <f>SUM(I70:I73)</f>
        <v>40</v>
      </c>
      <c r="J79" s="49"/>
      <c r="K79" s="49"/>
      <c r="L79" s="49"/>
      <c r="M79" s="51"/>
      <c r="N79" s="49"/>
      <c r="O79" s="49"/>
      <c r="P79" s="49"/>
    </row>
    <row r="80" spans="1:16" x14ac:dyDescent="0.25">
      <c r="A80" s="216" t="s">
        <v>14</v>
      </c>
      <c r="B80" s="220" t="s">
        <v>121</v>
      </c>
      <c r="C80" s="219" t="s">
        <v>127</v>
      </c>
      <c r="D80" s="38" t="s">
        <v>106</v>
      </c>
      <c r="E80" s="38">
        <v>1</v>
      </c>
      <c r="F80" s="38"/>
      <c r="G80" s="192"/>
      <c r="H80" s="38" t="s">
        <v>128</v>
      </c>
      <c r="I80" s="38">
        <v>20</v>
      </c>
      <c r="J80" s="38" t="s">
        <v>114</v>
      </c>
      <c r="K80" s="38" t="s">
        <v>129</v>
      </c>
      <c r="L80" s="38"/>
      <c r="M80" s="40"/>
      <c r="N80" s="38"/>
      <c r="O80" s="38"/>
      <c r="P80" s="41"/>
    </row>
    <row r="81" spans="1:16" ht="13.5" thickBot="1" x14ac:dyDescent="0.3">
      <c r="A81" s="217"/>
      <c r="B81" s="221"/>
      <c r="C81" s="214"/>
      <c r="D81" s="34" t="s">
        <v>23</v>
      </c>
      <c r="E81" s="34"/>
      <c r="F81" s="34"/>
      <c r="G81" s="34"/>
      <c r="H81" s="34"/>
      <c r="I81" s="34">
        <v>0</v>
      </c>
      <c r="J81" s="34"/>
      <c r="K81" s="34"/>
      <c r="L81" s="34"/>
      <c r="M81" s="33"/>
      <c r="N81" s="34"/>
      <c r="O81" s="34"/>
      <c r="P81" s="42"/>
    </row>
    <row r="82" spans="1:16" x14ac:dyDescent="0.25">
      <c r="A82" s="217"/>
      <c r="B82" s="221"/>
      <c r="C82" s="214" t="s">
        <v>130</v>
      </c>
      <c r="D82" s="34" t="s">
        <v>106</v>
      </c>
      <c r="E82" s="34">
        <v>1</v>
      </c>
      <c r="F82" s="34"/>
      <c r="G82" s="192"/>
      <c r="H82" s="34" t="s">
        <v>131</v>
      </c>
      <c r="I82" s="34">
        <v>20</v>
      </c>
      <c r="J82" s="34" t="s">
        <v>108</v>
      </c>
      <c r="K82" s="34" t="s">
        <v>129</v>
      </c>
      <c r="L82" s="34"/>
      <c r="M82" s="33"/>
      <c r="N82" s="34"/>
      <c r="O82" s="34"/>
      <c r="P82" s="42"/>
    </row>
    <row r="83" spans="1:16" ht="13.5" thickBot="1" x14ac:dyDescent="0.3">
      <c r="A83" s="218"/>
      <c r="B83" s="222"/>
      <c r="C83" s="215"/>
      <c r="D83" s="43" t="s">
        <v>23</v>
      </c>
      <c r="E83" s="43"/>
      <c r="F83" s="43"/>
      <c r="G83" s="43"/>
      <c r="H83" s="43"/>
      <c r="I83" s="43">
        <v>0</v>
      </c>
      <c r="J83" s="43"/>
      <c r="K83" s="43"/>
      <c r="L83" s="43"/>
      <c r="M83" s="45"/>
      <c r="N83" s="43"/>
      <c r="O83" s="43"/>
      <c r="P83" s="46"/>
    </row>
    <row r="84" spans="1:16" ht="12.75" customHeight="1" thickBot="1" x14ac:dyDescent="0.3">
      <c r="A84" s="49"/>
      <c r="B84" s="49"/>
      <c r="C84" s="49"/>
      <c r="D84" s="49"/>
      <c r="E84" s="61">
        <f t="shared" ref="E84:H84" si="10">SUM(E80:E83)</f>
        <v>2</v>
      </c>
      <c r="F84" s="61"/>
      <c r="G84" s="61"/>
      <c r="H84" s="65">
        <f t="shared" si="10"/>
        <v>0</v>
      </c>
      <c r="I84" s="61">
        <f>SUM(I80:I83)</f>
        <v>40</v>
      </c>
      <c r="J84" s="49"/>
      <c r="K84" s="49"/>
      <c r="L84" s="49"/>
      <c r="M84" s="51"/>
      <c r="N84" s="49"/>
      <c r="O84" s="49"/>
      <c r="P84" s="49"/>
    </row>
    <row r="85" spans="1:16" ht="38.25" x14ac:dyDescent="0.25">
      <c r="A85" s="226" t="s">
        <v>14</v>
      </c>
      <c r="B85" s="229" t="s">
        <v>132</v>
      </c>
      <c r="C85" s="232" t="s">
        <v>133</v>
      </c>
      <c r="D85" s="177" t="s">
        <v>16</v>
      </c>
      <c r="E85" s="177">
        <v>1</v>
      </c>
      <c r="F85" s="177"/>
      <c r="G85" s="193"/>
      <c r="H85" s="178" t="s">
        <v>134</v>
      </c>
      <c r="I85" s="177">
        <v>11</v>
      </c>
      <c r="J85" s="179" t="s">
        <v>135</v>
      </c>
      <c r="K85" s="177" t="s">
        <v>19</v>
      </c>
      <c r="L85" s="177"/>
      <c r="M85" s="180"/>
      <c r="N85" s="177"/>
      <c r="O85" s="177"/>
      <c r="P85" s="181"/>
    </row>
    <row r="86" spans="1:16" ht="38.25" x14ac:dyDescent="0.25">
      <c r="A86" s="227"/>
      <c r="B86" s="230"/>
      <c r="C86" s="233"/>
      <c r="D86" s="152" t="s">
        <v>46</v>
      </c>
      <c r="E86" s="152"/>
      <c r="F86" s="152"/>
      <c r="G86" s="152"/>
      <c r="H86" s="152"/>
      <c r="I86" s="152">
        <v>11</v>
      </c>
      <c r="J86" s="174" t="s">
        <v>136</v>
      </c>
      <c r="K86" s="152" t="s">
        <v>22</v>
      </c>
      <c r="L86" s="152"/>
      <c r="M86" s="175"/>
      <c r="N86" s="152"/>
      <c r="O86" s="152"/>
      <c r="P86" s="182"/>
    </row>
    <row r="87" spans="1:16" ht="38.25" x14ac:dyDescent="0.2">
      <c r="A87" s="227"/>
      <c r="B87" s="230"/>
      <c r="C87" s="233"/>
      <c r="D87" s="152" t="s">
        <v>48</v>
      </c>
      <c r="E87" s="152"/>
      <c r="F87" s="152"/>
      <c r="G87" s="152"/>
      <c r="H87" s="152"/>
      <c r="I87" s="152">
        <v>11</v>
      </c>
      <c r="J87" s="174" t="s">
        <v>136</v>
      </c>
      <c r="K87" s="176" t="s">
        <v>137</v>
      </c>
      <c r="L87" s="152"/>
      <c r="M87" s="175"/>
      <c r="N87" s="152"/>
      <c r="O87" s="152"/>
      <c r="P87" s="182"/>
    </row>
    <row r="88" spans="1:16" ht="15.75" customHeight="1" thickBot="1" x14ac:dyDescent="0.25">
      <c r="A88" s="228"/>
      <c r="B88" s="231"/>
      <c r="C88" s="234"/>
      <c r="D88" s="183" t="s">
        <v>307</v>
      </c>
      <c r="E88" s="183">
        <v>1</v>
      </c>
      <c r="F88" s="183"/>
      <c r="G88" s="183"/>
      <c r="H88" s="183"/>
      <c r="I88" s="183"/>
      <c r="J88" s="184"/>
      <c r="K88" s="185"/>
      <c r="L88" s="183"/>
      <c r="M88" s="186"/>
      <c r="N88" s="183"/>
      <c r="O88" s="183"/>
      <c r="P88" s="187"/>
    </row>
    <row r="89" spans="1:16" ht="12.75" customHeight="1" thickBot="1" x14ac:dyDescent="0.3">
      <c r="A89" s="49"/>
      <c r="B89" s="49"/>
      <c r="C89" s="49"/>
      <c r="D89" s="49"/>
      <c r="E89" s="61">
        <f t="shared" ref="E89:H89" si="11">SUM(E85:E87)</f>
        <v>1</v>
      </c>
      <c r="F89" s="61"/>
      <c r="G89" s="61"/>
      <c r="H89" s="65">
        <f t="shared" si="11"/>
        <v>0</v>
      </c>
      <c r="I89" s="61">
        <f>SUM(I85:I87)</f>
        <v>33</v>
      </c>
      <c r="J89" s="49"/>
      <c r="K89" s="49"/>
      <c r="L89" s="49"/>
      <c r="M89" s="51"/>
      <c r="N89" s="49"/>
      <c r="O89" s="49"/>
      <c r="P89" s="49"/>
    </row>
    <row r="90" spans="1:16" ht="38.25" x14ac:dyDescent="0.25">
      <c r="A90" s="226" t="s">
        <v>14</v>
      </c>
      <c r="B90" s="237" t="s">
        <v>138</v>
      </c>
      <c r="C90" s="240" t="s">
        <v>139</v>
      </c>
      <c r="D90" s="177" t="s">
        <v>16</v>
      </c>
      <c r="E90" s="177">
        <v>1</v>
      </c>
      <c r="F90" s="177"/>
      <c r="G90" s="193"/>
      <c r="H90" s="188" t="s">
        <v>140</v>
      </c>
      <c r="I90" s="177">
        <v>7</v>
      </c>
      <c r="J90" s="179" t="s">
        <v>141</v>
      </c>
      <c r="K90" s="177" t="s">
        <v>19</v>
      </c>
      <c r="L90" s="177"/>
      <c r="M90" s="180"/>
      <c r="N90" s="177"/>
      <c r="O90" s="177"/>
      <c r="P90" s="181"/>
    </row>
    <row r="91" spans="1:16" ht="38.25" x14ac:dyDescent="0.25">
      <c r="A91" s="227"/>
      <c r="B91" s="238"/>
      <c r="C91" s="241"/>
      <c r="D91" s="152" t="s">
        <v>46</v>
      </c>
      <c r="E91" s="152"/>
      <c r="F91" s="152"/>
      <c r="G91" s="152"/>
      <c r="H91" s="152"/>
      <c r="I91" s="152">
        <v>7</v>
      </c>
      <c r="J91" s="174" t="s">
        <v>141</v>
      </c>
      <c r="K91" s="152" t="s">
        <v>22</v>
      </c>
      <c r="L91" s="152"/>
      <c r="M91" s="175"/>
      <c r="N91" s="152"/>
      <c r="O91" s="152"/>
      <c r="P91" s="182"/>
    </row>
    <row r="92" spans="1:16" ht="38.25" x14ac:dyDescent="0.2">
      <c r="A92" s="227"/>
      <c r="B92" s="238"/>
      <c r="C92" s="241"/>
      <c r="D92" s="152" t="s">
        <v>48</v>
      </c>
      <c r="E92" s="152"/>
      <c r="F92" s="152"/>
      <c r="G92" s="152"/>
      <c r="H92" s="152"/>
      <c r="I92" s="152">
        <v>7</v>
      </c>
      <c r="J92" s="174" t="s">
        <v>141</v>
      </c>
      <c r="K92" s="176" t="s">
        <v>137</v>
      </c>
      <c r="L92" s="152"/>
      <c r="M92" s="175"/>
      <c r="N92" s="152"/>
      <c r="O92" s="152"/>
      <c r="P92" s="182"/>
    </row>
    <row r="93" spans="1:16" ht="15.75" customHeight="1" thickBot="1" x14ac:dyDescent="0.25">
      <c r="A93" s="228"/>
      <c r="B93" s="239"/>
      <c r="C93" s="242"/>
      <c r="D93" s="183" t="s">
        <v>307</v>
      </c>
      <c r="E93" s="183">
        <v>1</v>
      </c>
      <c r="F93" s="183"/>
      <c r="G93" s="183"/>
      <c r="H93" s="183"/>
      <c r="I93" s="183"/>
      <c r="J93" s="184"/>
      <c r="K93" s="185"/>
      <c r="L93" s="183"/>
      <c r="M93" s="186"/>
      <c r="N93" s="183"/>
      <c r="O93" s="183"/>
      <c r="P93" s="187"/>
    </row>
    <row r="94" spans="1:16" ht="12.75" customHeight="1" thickBot="1" x14ac:dyDescent="0.3">
      <c r="A94" s="49"/>
      <c r="B94" s="49"/>
      <c r="C94" s="49"/>
      <c r="D94" s="49"/>
      <c r="E94" s="61">
        <f t="shared" ref="E94:H94" si="12">SUM(E90:E92)</f>
        <v>1</v>
      </c>
      <c r="F94" s="61"/>
      <c r="G94" s="61"/>
      <c r="H94" s="65">
        <f t="shared" si="12"/>
        <v>0</v>
      </c>
      <c r="I94" s="61">
        <f>SUM(I90:I92)</f>
        <v>21</v>
      </c>
      <c r="J94" s="49"/>
      <c r="K94" s="49"/>
      <c r="L94" s="49"/>
      <c r="M94" s="51"/>
      <c r="N94" s="49"/>
      <c r="O94" s="49"/>
      <c r="P94" s="49"/>
    </row>
    <row r="95" spans="1:16" ht="38.25" x14ac:dyDescent="0.25">
      <c r="A95" s="243" t="s">
        <v>14</v>
      </c>
      <c r="B95" s="220" t="s">
        <v>138</v>
      </c>
      <c r="C95" s="213" t="s">
        <v>142</v>
      </c>
      <c r="D95" s="38" t="s">
        <v>16</v>
      </c>
      <c r="E95" s="38">
        <v>1</v>
      </c>
      <c r="F95" s="38"/>
      <c r="G95" s="193"/>
      <c r="H95" s="93" t="s">
        <v>140</v>
      </c>
      <c r="I95" s="38">
        <v>7</v>
      </c>
      <c r="J95" s="39" t="s">
        <v>141</v>
      </c>
      <c r="K95" s="38" t="s">
        <v>19</v>
      </c>
      <c r="L95" s="38"/>
      <c r="M95" s="40"/>
      <c r="N95" s="38"/>
      <c r="O95" s="38"/>
      <c r="P95" s="41"/>
    </row>
    <row r="96" spans="1:16" ht="38.25" x14ac:dyDescent="0.25">
      <c r="A96" s="217"/>
      <c r="B96" s="221"/>
      <c r="C96" s="214"/>
      <c r="D96" s="34" t="s">
        <v>46</v>
      </c>
      <c r="E96" s="34"/>
      <c r="F96" s="34"/>
      <c r="G96" s="34"/>
      <c r="H96" s="34"/>
      <c r="I96" s="34">
        <v>7</v>
      </c>
      <c r="J96" s="37" t="s">
        <v>141</v>
      </c>
      <c r="K96" s="34" t="s">
        <v>22</v>
      </c>
      <c r="L96" s="34"/>
      <c r="M96" s="33"/>
      <c r="N96" s="34"/>
      <c r="O96" s="34"/>
      <c r="P96" s="42"/>
    </row>
    <row r="97" spans="1:16" ht="38.25" x14ac:dyDescent="0.2">
      <c r="A97" s="218"/>
      <c r="B97" s="222"/>
      <c r="C97" s="215"/>
      <c r="D97" s="43" t="s">
        <v>48</v>
      </c>
      <c r="E97" s="43"/>
      <c r="F97" s="43"/>
      <c r="G97" s="43"/>
      <c r="H97" s="43"/>
      <c r="I97" s="43">
        <v>7</v>
      </c>
      <c r="J97" s="44" t="s">
        <v>141</v>
      </c>
      <c r="K97" s="60" t="s">
        <v>137</v>
      </c>
      <c r="L97" s="43"/>
      <c r="M97" s="45"/>
      <c r="N97" s="43"/>
      <c r="O97" s="43"/>
      <c r="P97" s="46"/>
    </row>
    <row r="98" spans="1:16" ht="12.75" customHeight="1" x14ac:dyDescent="0.25">
      <c r="A98" s="49"/>
      <c r="B98" s="49"/>
      <c r="C98" s="49"/>
      <c r="D98" s="49"/>
      <c r="E98" s="61">
        <f t="shared" ref="E98:H98" si="13">SUM(E95:E97)</f>
        <v>1</v>
      </c>
      <c r="F98" s="61"/>
      <c r="G98" s="61"/>
      <c r="H98" s="65">
        <f t="shared" si="13"/>
        <v>0</v>
      </c>
      <c r="I98" s="61">
        <f>SUM(I95:I97)</f>
        <v>21</v>
      </c>
      <c r="J98" s="49"/>
      <c r="K98" s="49"/>
      <c r="L98" s="49"/>
      <c r="M98" s="51"/>
      <c r="N98" s="49"/>
      <c r="O98" s="49"/>
      <c r="P98" s="49"/>
    </row>
    <row r="99" spans="1:16" ht="38.25" x14ac:dyDescent="0.25">
      <c r="A99" s="243" t="s">
        <v>14</v>
      </c>
      <c r="B99" s="220" t="s">
        <v>138</v>
      </c>
      <c r="C99" s="213" t="s">
        <v>143</v>
      </c>
      <c r="D99" s="38" t="s">
        <v>16</v>
      </c>
      <c r="E99" s="38">
        <v>1</v>
      </c>
      <c r="F99" s="38"/>
      <c r="G99" s="193"/>
      <c r="H99" s="93" t="s">
        <v>140</v>
      </c>
      <c r="I99" s="38">
        <v>7</v>
      </c>
      <c r="J99" s="39" t="s">
        <v>141</v>
      </c>
      <c r="K99" s="38" t="s">
        <v>19</v>
      </c>
      <c r="L99" s="38"/>
      <c r="M99" s="40"/>
      <c r="N99" s="38"/>
      <c r="O99" s="38"/>
      <c r="P99" s="41"/>
    </row>
    <row r="100" spans="1:16" ht="38.25" x14ac:dyDescent="0.25">
      <c r="A100" s="217"/>
      <c r="B100" s="221"/>
      <c r="C100" s="214"/>
      <c r="D100" s="34" t="s">
        <v>46</v>
      </c>
      <c r="E100" s="34"/>
      <c r="F100" s="34"/>
      <c r="G100" s="34"/>
      <c r="H100" s="34"/>
      <c r="I100" s="34">
        <v>7</v>
      </c>
      <c r="J100" s="37" t="s">
        <v>141</v>
      </c>
      <c r="K100" s="34" t="s">
        <v>22</v>
      </c>
      <c r="L100" s="34"/>
      <c r="M100" s="33"/>
      <c r="N100" s="34"/>
      <c r="O100" s="34"/>
      <c r="P100" s="42"/>
    </row>
    <row r="101" spans="1:16" ht="38.25" x14ac:dyDescent="0.2">
      <c r="A101" s="218"/>
      <c r="B101" s="222"/>
      <c r="C101" s="215"/>
      <c r="D101" s="43" t="s">
        <v>48</v>
      </c>
      <c r="E101" s="43"/>
      <c r="F101" s="43"/>
      <c r="G101" s="43"/>
      <c r="H101" s="43"/>
      <c r="I101" s="43">
        <v>7</v>
      </c>
      <c r="J101" s="44" t="s">
        <v>141</v>
      </c>
      <c r="K101" s="60" t="s">
        <v>137</v>
      </c>
      <c r="L101" s="43"/>
      <c r="M101" s="45"/>
      <c r="N101" s="43"/>
      <c r="O101" s="43"/>
      <c r="P101" s="46"/>
    </row>
    <row r="102" spans="1:16" ht="12.75" customHeight="1" x14ac:dyDescent="0.25">
      <c r="A102" s="49"/>
      <c r="B102" s="49"/>
      <c r="C102" s="49"/>
      <c r="D102" s="49"/>
      <c r="E102" s="61">
        <f t="shared" ref="E102:H102" si="14">SUM(E99:E101)</f>
        <v>1</v>
      </c>
      <c r="F102" s="61"/>
      <c r="G102" s="61"/>
      <c r="H102" s="65">
        <f t="shared" si="14"/>
        <v>0</v>
      </c>
      <c r="I102" s="61">
        <f>SUM(I99:I101)</f>
        <v>21</v>
      </c>
      <c r="J102" s="49"/>
      <c r="K102" s="49"/>
      <c r="L102" s="49"/>
      <c r="M102" s="51"/>
      <c r="N102" s="49"/>
      <c r="O102" s="49"/>
      <c r="P102" s="49"/>
    </row>
    <row r="103" spans="1:16" ht="38.25" x14ac:dyDescent="0.25">
      <c r="A103" s="243" t="s">
        <v>14</v>
      </c>
      <c r="B103" s="220" t="s">
        <v>138</v>
      </c>
      <c r="C103" s="213" t="s">
        <v>144</v>
      </c>
      <c r="D103" s="38" t="s">
        <v>16</v>
      </c>
      <c r="E103" s="38">
        <v>1</v>
      </c>
      <c r="F103" s="38"/>
      <c r="G103" s="193"/>
      <c r="H103" s="93" t="s">
        <v>140</v>
      </c>
      <c r="I103" s="38">
        <v>7</v>
      </c>
      <c r="J103" s="39" t="s">
        <v>141</v>
      </c>
      <c r="K103" s="38" t="s">
        <v>19</v>
      </c>
      <c r="L103" s="38"/>
      <c r="M103" s="40"/>
      <c r="N103" s="38"/>
      <c r="O103" s="38"/>
      <c r="P103" s="41"/>
    </row>
    <row r="104" spans="1:16" ht="38.25" x14ac:dyDescent="0.25">
      <c r="A104" s="217"/>
      <c r="B104" s="221"/>
      <c r="C104" s="214"/>
      <c r="D104" s="34" t="s">
        <v>46</v>
      </c>
      <c r="E104" s="34"/>
      <c r="F104" s="34"/>
      <c r="G104" s="34"/>
      <c r="H104" s="34"/>
      <c r="I104" s="34">
        <v>7</v>
      </c>
      <c r="J104" s="37" t="s">
        <v>141</v>
      </c>
      <c r="K104" s="34" t="s">
        <v>22</v>
      </c>
      <c r="L104" s="34"/>
      <c r="M104" s="33"/>
      <c r="N104" s="34"/>
      <c r="O104" s="34"/>
      <c r="P104" s="42"/>
    </row>
    <row r="105" spans="1:16" ht="38.25" x14ac:dyDescent="0.2">
      <c r="A105" s="218"/>
      <c r="B105" s="222"/>
      <c r="C105" s="215"/>
      <c r="D105" s="43" t="s">
        <v>48</v>
      </c>
      <c r="E105" s="43"/>
      <c r="F105" s="43"/>
      <c r="G105" s="43"/>
      <c r="H105" s="43"/>
      <c r="I105" s="43">
        <v>7</v>
      </c>
      <c r="J105" s="44" t="s">
        <v>141</v>
      </c>
      <c r="K105" s="60" t="s">
        <v>137</v>
      </c>
      <c r="L105" s="43"/>
      <c r="M105" s="45"/>
      <c r="N105" s="43"/>
      <c r="O105" s="43"/>
      <c r="P105" s="46"/>
    </row>
    <row r="106" spans="1:16" ht="12.75" customHeight="1" x14ac:dyDescent="0.25">
      <c r="E106" s="62">
        <f t="shared" ref="E106:H106" si="15">SUM(E103:E105)</f>
        <v>1</v>
      </c>
      <c r="F106" s="62"/>
      <c r="G106" s="62"/>
      <c r="H106" s="64">
        <f t="shared" si="15"/>
        <v>0</v>
      </c>
      <c r="I106" s="62">
        <f>SUM(I103:I105)</f>
        <v>21</v>
      </c>
    </row>
  </sheetData>
  <mergeCells count="56">
    <mergeCell ref="B64:B65"/>
    <mergeCell ref="B8:B15"/>
    <mergeCell ref="C32:C35"/>
    <mergeCell ref="B28:B35"/>
    <mergeCell ref="C28:C31"/>
    <mergeCell ref="C22:C26"/>
    <mergeCell ref="C17:C21"/>
    <mergeCell ref="B17:B26"/>
    <mergeCell ref="A103:A105"/>
    <mergeCell ref="B95:B97"/>
    <mergeCell ref="B99:B101"/>
    <mergeCell ref="B103:B105"/>
    <mergeCell ref="A67:A68"/>
    <mergeCell ref="B67:B68"/>
    <mergeCell ref="A90:A93"/>
    <mergeCell ref="B2:B7"/>
    <mergeCell ref="B90:B93"/>
    <mergeCell ref="C90:C93"/>
    <mergeCell ref="A95:A97"/>
    <mergeCell ref="A99:A101"/>
    <mergeCell ref="A64:A65"/>
    <mergeCell ref="C64:C65"/>
    <mergeCell ref="A17:A62"/>
    <mergeCell ref="B55:B62"/>
    <mergeCell ref="C59:C62"/>
    <mergeCell ref="C50:C53"/>
    <mergeCell ref="B46:B53"/>
    <mergeCell ref="C46:C49"/>
    <mergeCell ref="A2:A15"/>
    <mergeCell ref="C67:C68"/>
    <mergeCell ref="B37:B44"/>
    <mergeCell ref="C95:C97"/>
    <mergeCell ref="C99:C101"/>
    <mergeCell ref="C5:C7"/>
    <mergeCell ref="C2:C4"/>
    <mergeCell ref="C37:C40"/>
    <mergeCell ref="C41:C44"/>
    <mergeCell ref="C55:C58"/>
    <mergeCell ref="C8:C11"/>
    <mergeCell ref="C12:C15"/>
    <mergeCell ref="C103:C105"/>
    <mergeCell ref="A80:A83"/>
    <mergeCell ref="A75:A78"/>
    <mergeCell ref="A70:A73"/>
    <mergeCell ref="C82:C83"/>
    <mergeCell ref="C80:C81"/>
    <mergeCell ref="B80:B83"/>
    <mergeCell ref="C75:C76"/>
    <mergeCell ref="C77:C78"/>
    <mergeCell ref="B75:B78"/>
    <mergeCell ref="C70:C71"/>
    <mergeCell ref="C72:C73"/>
    <mergeCell ref="B70:B73"/>
    <mergeCell ref="A85:A88"/>
    <mergeCell ref="B85:B88"/>
    <mergeCell ref="C85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2AB1-F6C2-4E13-89B5-AB2DCC069BDD}">
  <dimension ref="A1:U69"/>
  <sheetViews>
    <sheetView topLeftCell="A20" zoomScale="80" zoomScaleNormal="80" workbookViewId="0">
      <selection activeCell="I5" sqref="I5"/>
    </sheetView>
  </sheetViews>
  <sheetFormatPr baseColWidth="10" defaultColWidth="11" defaultRowHeight="15.75" x14ac:dyDescent="0.25"/>
  <cols>
    <col min="1" max="1" width="11.25" style="2" bestFit="1" customWidth="1"/>
    <col min="2" max="2" width="6.5" style="2" bestFit="1" customWidth="1"/>
    <col min="3" max="3" width="28.625" style="2" bestFit="1" customWidth="1"/>
    <col min="4" max="4" width="13.125" style="2" bestFit="1" customWidth="1"/>
    <col min="5" max="5" width="18.625" style="2" bestFit="1" customWidth="1"/>
    <col min="6" max="7" width="18.625" style="2" customWidth="1"/>
    <col min="8" max="8" width="39.875" style="2" bestFit="1" customWidth="1"/>
    <col min="9" max="9" width="20.625" style="2" bestFit="1" customWidth="1"/>
    <col min="10" max="10" width="39.875" style="2" bestFit="1" customWidth="1"/>
    <col min="11" max="11" width="22.625" style="2" bestFit="1" customWidth="1"/>
    <col min="12" max="12" width="15.75" style="2" bestFit="1" customWidth="1"/>
    <col min="13" max="13" width="6.25" style="2" bestFit="1" customWidth="1"/>
    <col min="14" max="14" width="4" style="2" bestFit="1" customWidth="1"/>
    <col min="15" max="15" width="2.875" style="2" bestFit="1" customWidth="1"/>
    <col min="16" max="16" width="4.5" style="2" bestFit="1" customWidth="1"/>
    <col min="17" max="17" width="8.625" style="2" bestFit="1" customWidth="1"/>
    <col min="18" max="18" width="11.125" style="2" bestFit="1" customWidth="1"/>
    <col min="19" max="16384" width="11" style="2"/>
  </cols>
  <sheetData>
    <row r="1" spans="1:21" ht="19.5" thickBot="1" x14ac:dyDescent="0.3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312</v>
      </c>
      <c r="G1" s="47" t="s">
        <v>311</v>
      </c>
      <c r="H1" s="76" t="s">
        <v>5</v>
      </c>
      <c r="I1" s="76" t="s">
        <v>6</v>
      </c>
      <c r="J1" s="76" t="s">
        <v>7</v>
      </c>
      <c r="K1" s="76" t="s">
        <v>8</v>
      </c>
      <c r="L1" s="4" t="s">
        <v>9</v>
      </c>
      <c r="M1" s="4" t="s">
        <v>145</v>
      </c>
      <c r="N1" s="4" t="s">
        <v>146</v>
      </c>
      <c r="O1" s="5" t="s">
        <v>147</v>
      </c>
      <c r="P1" s="6" t="s">
        <v>11</v>
      </c>
      <c r="Q1" s="6" t="s">
        <v>12</v>
      </c>
      <c r="R1" s="6" t="s">
        <v>13</v>
      </c>
    </row>
    <row r="2" spans="1:21" ht="63" x14ac:dyDescent="0.25">
      <c r="A2" s="258" t="s">
        <v>148</v>
      </c>
      <c r="B2" s="260"/>
      <c r="C2" s="205"/>
      <c r="D2" s="66" t="s">
        <v>16</v>
      </c>
      <c r="E2" s="66">
        <v>2</v>
      </c>
      <c r="F2" s="66"/>
      <c r="G2" s="203"/>
      <c r="H2" s="67" t="s">
        <v>150</v>
      </c>
      <c r="I2" s="66">
        <v>2</v>
      </c>
      <c r="J2" s="95" t="s">
        <v>151</v>
      </c>
      <c r="K2" s="68" t="s">
        <v>152</v>
      </c>
      <c r="L2" s="69"/>
      <c r="M2" s="70"/>
      <c r="N2" s="71"/>
      <c r="O2" s="70"/>
      <c r="P2" s="69"/>
      <c r="Q2" s="70"/>
      <c r="R2" s="72"/>
    </row>
    <row r="3" spans="1:21" ht="63" x14ac:dyDescent="0.25">
      <c r="A3" s="259"/>
      <c r="B3" s="261"/>
      <c r="C3" s="206" t="s">
        <v>149</v>
      </c>
      <c r="D3" s="7" t="s">
        <v>46</v>
      </c>
      <c r="E3" s="7">
        <v>2</v>
      </c>
      <c r="F3" s="154"/>
      <c r="G3" s="148"/>
      <c r="H3" s="8" t="s">
        <v>153</v>
      </c>
      <c r="I3" s="7">
        <v>2</v>
      </c>
      <c r="J3" s="8" t="s">
        <v>151</v>
      </c>
      <c r="K3" s="9" t="s">
        <v>154</v>
      </c>
      <c r="L3" s="11"/>
      <c r="M3" s="11"/>
      <c r="N3" s="11"/>
      <c r="O3" s="11"/>
      <c r="P3" s="11"/>
      <c r="Q3" s="11"/>
      <c r="R3" s="73"/>
    </row>
    <row r="4" spans="1:21" ht="63.75" thickBot="1" x14ac:dyDescent="0.3">
      <c r="A4" s="259"/>
      <c r="B4" s="261"/>
      <c r="C4" s="207"/>
      <c r="D4" s="7" t="s">
        <v>48</v>
      </c>
      <c r="E4" s="7"/>
      <c r="F4" s="7"/>
      <c r="G4" s="7"/>
      <c r="H4" s="7"/>
      <c r="I4" s="7">
        <v>2</v>
      </c>
      <c r="J4" s="17" t="s">
        <v>151</v>
      </c>
      <c r="K4" s="9" t="s">
        <v>155</v>
      </c>
      <c r="L4" s="11"/>
      <c r="M4" s="11"/>
      <c r="N4" s="11"/>
      <c r="O4" s="11"/>
      <c r="P4" s="11"/>
      <c r="Q4" s="11"/>
      <c r="R4" s="73"/>
      <c r="T4" s="2">
        <f>SUM(I8:I15)+I25+I34+I43</f>
        <v>198</v>
      </c>
      <c r="U4" s="2" t="s">
        <v>51</v>
      </c>
    </row>
    <row r="5" spans="1:21" ht="63" x14ac:dyDescent="0.25">
      <c r="A5" s="259"/>
      <c r="B5" s="261"/>
      <c r="C5" s="208"/>
      <c r="D5" s="66" t="s">
        <v>16</v>
      </c>
      <c r="E5" s="66">
        <v>2</v>
      </c>
      <c r="F5" s="66"/>
      <c r="G5" s="203"/>
      <c r="H5" s="67" t="s">
        <v>157</v>
      </c>
      <c r="I5" s="66">
        <v>2</v>
      </c>
      <c r="J5" s="67" t="s">
        <v>158</v>
      </c>
      <c r="K5" s="78" t="s">
        <v>159</v>
      </c>
      <c r="L5" s="69"/>
      <c r="M5" s="70"/>
      <c r="N5" s="70"/>
      <c r="O5" s="70"/>
      <c r="P5" s="69"/>
      <c r="Q5" s="70"/>
      <c r="R5" s="79"/>
      <c r="T5" s="2">
        <f>SUM(I2:I7)+I64</f>
        <v>36</v>
      </c>
      <c r="U5" s="2" t="s">
        <v>53</v>
      </c>
    </row>
    <row r="6" spans="1:21" ht="63" x14ac:dyDescent="0.25">
      <c r="A6" s="259"/>
      <c r="B6" s="261"/>
      <c r="C6" s="209" t="s">
        <v>156</v>
      </c>
      <c r="D6" s="7" t="s">
        <v>46</v>
      </c>
      <c r="E6" s="7">
        <v>2</v>
      </c>
      <c r="F6" s="154"/>
      <c r="G6" s="148"/>
      <c r="H6" s="8" t="s">
        <v>153</v>
      </c>
      <c r="I6" s="7">
        <v>2</v>
      </c>
      <c r="J6" s="8" t="s">
        <v>158</v>
      </c>
      <c r="K6" s="9" t="s">
        <v>160</v>
      </c>
      <c r="L6" s="11"/>
      <c r="M6" s="11"/>
      <c r="N6" s="11"/>
      <c r="O6" s="11"/>
      <c r="P6" s="11"/>
      <c r="Q6" s="11"/>
      <c r="R6" s="73"/>
      <c r="T6" s="2">
        <f>T4+T5</f>
        <v>234</v>
      </c>
      <c r="U6" s="2">
        <f>I16+I25+I34+I43+I64</f>
        <v>234</v>
      </c>
    </row>
    <row r="7" spans="1:21" ht="63.75" thickBot="1" x14ac:dyDescent="0.3">
      <c r="A7" s="259"/>
      <c r="B7" s="261"/>
      <c r="C7" s="210"/>
      <c r="D7" s="7" t="s">
        <v>48</v>
      </c>
      <c r="E7" s="7"/>
      <c r="F7" s="7"/>
      <c r="G7" s="7"/>
      <c r="H7" s="7"/>
      <c r="I7" s="7">
        <v>2</v>
      </c>
      <c r="J7" s="8" t="s">
        <v>158</v>
      </c>
      <c r="K7" s="9" t="s">
        <v>161</v>
      </c>
      <c r="L7" s="11"/>
      <c r="M7" s="11"/>
      <c r="N7" s="11"/>
      <c r="O7" s="11"/>
      <c r="P7" s="11"/>
      <c r="Q7" s="11"/>
      <c r="R7" s="73"/>
    </row>
    <row r="8" spans="1:21" ht="63" x14ac:dyDescent="0.25">
      <c r="A8" s="258" t="s">
        <v>148</v>
      </c>
      <c r="B8" s="260"/>
      <c r="C8" s="265" t="s">
        <v>162</v>
      </c>
      <c r="D8" s="66" t="s">
        <v>16</v>
      </c>
      <c r="E8" s="66">
        <v>1</v>
      </c>
      <c r="F8" s="67"/>
      <c r="G8" s="189"/>
      <c r="H8" s="67" t="s">
        <v>163</v>
      </c>
      <c r="I8" s="66">
        <v>7</v>
      </c>
      <c r="J8" s="67" t="s">
        <v>164</v>
      </c>
      <c r="K8" s="68" t="s">
        <v>165</v>
      </c>
      <c r="L8" s="69"/>
      <c r="M8" s="70"/>
      <c r="N8" s="71"/>
      <c r="O8" s="70"/>
      <c r="P8" s="70"/>
      <c r="Q8" s="70"/>
      <c r="R8" s="79"/>
    </row>
    <row r="9" spans="1:21" ht="63" x14ac:dyDescent="0.25">
      <c r="A9" s="259"/>
      <c r="B9" s="261"/>
      <c r="C9" s="259"/>
      <c r="D9" s="7" t="s">
        <v>46</v>
      </c>
      <c r="E9" s="7">
        <v>1</v>
      </c>
      <c r="F9" s="154"/>
      <c r="G9" s="148"/>
      <c r="H9" s="8" t="s">
        <v>166</v>
      </c>
      <c r="I9" s="7">
        <v>7</v>
      </c>
      <c r="J9" s="8" t="s">
        <v>164</v>
      </c>
      <c r="K9" s="9" t="s">
        <v>154</v>
      </c>
      <c r="L9" s="11"/>
      <c r="M9" s="11"/>
      <c r="N9" s="11"/>
      <c r="O9" s="11"/>
      <c r="P9" s="11"/>
      <c r="Q9" s="11"/>
      <c r="R9" s="73"/>
    </row>
    <row r="10" spans="1:21" ht="63" x14ac:dyDescent="0.25">
      <c r="A10" s="259"/>
      <c r="B10" s="261"/>
      <c r="C10" s="259"/>
      <c r="D10" s="7" t="s">
        <v>48</v>
      </c>
      <c r="E10" s="7"/>
      <c r="F10" s="7"/>
      <c r="G10" s="7"/>
      <c r="H10" s="7"/>
      <c r="I10" s="7">
        <v>7</v>
      </c>
      <c r="J10" s="8" t="s">
        <v>164</v>
      </c>
      <c r="K10" s="9" t="s">
        <v>155</v>
      </c>
      <c r="L10" s="11"/>
      <c r="M10" s="11"/>
      <c r="N10" s="11"/>
      <c r="O10" s="11"/>
      <c r="P10" s="11"/>
      <c r="Q10" s="11"/>
      <c r="R10" s="73"/>
    </row>
    <row r="11" spans="1:21" ht="63" x14ac:dyDescent="0.25">
      <c r="A11" s="259"/>
      <c r="B11" s="261"/>
      <c r="C11" s="266"/>
      <c r="D11" s="27" t="s">
        <v>23</v>
      </c>
      <c r="E11" s="27"/>
      <c r="F11" s="27"/>
      <c r="G11" s="27"/>
      <c r="H11" s="27"/>
      <c r="I11" s="27">
        <v>6</v>
      </c>
      <c r="J11" s="109" t="s">
        <v>164</v>
      </c>
      <c r="K11" s="22" t="s">
        <v>167</v>
      </c>
      <c r="L11" s="25"/>
      <c r="M11" s="25"/>
      <c r="N11" s="25"/>
      <c r="O11" s="25"/>
      <c r="P11" s="25"/>
      <c r="Q11" s="25"/>
      <c r="R11" s="80"/>
    </row>
    <row r="12" spans="1:21" ht="63" x14ac:dyDescent="0.25">
      <c r="A12" s="259"/>
      <c r="B12" s="261"/>
      <c r="C12" s="265" t="s">
        <v>168</v>
      </c>
      <c r="D12" s="66" t="s">
        <v>16</v>
      </c>
      <c r="E12" s="66">
        <v>1</v>
      </c>
      <c r="F12" s="67"/>
      <c r="G12" s="189"/>
      <c r="H12" s="67" t="s">
        <v>163</v>
      </c>
      <c r="I12" s="66">
        <v>7</v>
      </c>
      <c r="J12" s="17" t="s">
        <v>164</v>
      </c>
      <c r="K12" s="68" t="s">
        <v>169</v>
      </c>
      <c r="L12" s="69"/>
      <c r="M12" s="70"/>
      <c r="N12" s="70"/>
      <c r="O12" s="70"/>
      <c r="P12" s="70"/>
      <c r="Q12" s="70"/>
      <c r="R12" s="79"/>
    </row>
    <row r="13" spans="1:21" ht="63" x14ac:dyDescent="0.25">
      <c r="A13" s="259"/>
      <c r="B13" s="261"/>
      <c r="C13" s="259"/>
      <c r="D13" s="7" t="s">
        <v>46</v>
      </c>
      <c r="E13" s="7">
        <v>1</v>
      </c>
      <c r="F13" s="154"/>
      <c r="G13" s="148"/>
      <c r="H13" s="8" t="s">
        <v>166</v>
      </c>
      <c r="I13" s="7">
        <v>7</v>
      </c>
      <c r="J13" s="8" t="s">
        <v>164</v>
      </c>
      <c r="K13" s="9" t="s">
        <v>160</v>
      </c>
      <c r="L13" s="11"/>
      <c r="M13" s="11"/>
      <c r="N13" s="11"/>
      <c r="O13" s="11"/>
      <c r="P13" s="11"/>
      <c r="Q13" s="11"/>
      <c r="R13" s="73"/>
    </row>
    <row r="14" spans="1:21" ht="63" x14ac:dyDescent="0.25">
      <c r="A14" s="259"/>
      <c r="B14" s="261"/>
      <c r="C14" s="259"/>
      <c r="D14" s="7" t="s">
        <v>48</v>
      </c>
      <c r="E14" s="7"/>
      <c r="F14" s="7"/>
      <c r="G14" s="7"/>
      <c r="H14" s="7"/>
      <c r="I14" s="7">
        <v>7</v>
      </c>
      <c r="J14" s="8" t="s">
        <v>164</v>
      </c>
      <c r="K14" s="9" t="s">
        <v>161</v>
      </c>
      <c r="L14" s="11"/>
      <c r="M14" s="11"/>
      <c r="N14" s="11"/>
      <c r="O14" s="11"/>
      <c r="P14" s="11"/>
      <c r="Q14" s="11"/>
      <c r="R14" s="73"/>
    </row>
    <row r="15" spans="1:21" ht="63" x14ac:dyDescent="0.25">
      <c r="A15" s="262"/>
      <c r="B15" s="281"/>
      <c r="C15" s="262"/>
      <c r="D15" s="14" t="s">
        <v>23</v>
      </c>
      <c r="E15" s="14"/>
      <c r="F15" s="14"/>
      <c r="G15" s="14"/>
      <c r="H15" s="14"/>
      <c r="I15" s="14">
        <v>6</v>
      </c>
      <c r="J15" s="109" t="s">
        <v>164</v>
      </c>
      <c r="K15" s="15" t="s">
        <v>167</v>
      </c>
      <c r="L15" s="74"/>
      <c r="M15" s="74"/>
      <c r="N15" s="74"/>
      <c r="O15" s="74"/>
      <c r="P15" s="74"/>
      <c r="Q15" s="74"/>
      <c r="R15" s="75"/>
    </row>
    <row r="16" spans="1:21" x14ac:dyDescent="0.25">
      <c r="E16" s="61">
        <f>SUM(E2:E15)</f>
        <v>12</v>
      </c>
      <c r="F16" s="62"/>
      <c r="G16" s="62"/>
      <c r="I16" s="61">
        <f>SUM(I2:I15)</f>
        <v>66</v>
      </c>
    </row>
    <row r="17" spans="1:18" ht="63" x14ac:dyDescent="0.25">
      <c r="A17" s="258" t="s">
        <v>148</v>
      </c>
      <c r="B17" s="260"/>
      <c r="C17" s="273" t="s">
        <v>170</v>
      </c>
      <c r="D17" s="70" t="s">
        <v>16</v>
      </c>
      <c r="E17" s="70">
        <v>1</v>
      </c>
      <c r="F17" s="170"/>
      <c r="G17" s="189"/>
      <c r="H17" s="67" t="s">
        <v>171</v>
      </c>
      <c r="I17" s="70">
        <v>7</v>
      </c>
      <c r="J17" s="110" t="s">
        <v>172</v>
      </c>
      <c r="K17" s="69" t="s">
        <v>165</v>
      </c>
      <c r="L17" s="69"/>
      <c r="M17" s="81"/>
      <c r="N17" s="69"/>
      <c r="O17" s="70"/>
      <c r="P17" s="69"/>
      <c r="Q17" s="70"/>
      <c r="R17" s="79"/>
    </row>
    <row r="18" spans="1:18" ht="63" x14ac:dyDescent="0.25">
      <c r="A18" s="259"/>
      <c r="B18" s="263"/>
      <c r="C18" s="259"/>
      <c r="D18" s="16" t="s">
        <v>46</v>
      </c>
      <c r="E18" s="16"/>
      <c r="F18" s="7"/>
      <c r="G18" s="16"/>
      <c r="H18" s="17"/>
      <c r="I18" s="16">
        <v>7</v>
      </c>
      <c r="J18" s="8" t="s">
        <v>172</v>
      </c>
      <c r="K18" s="18" t="s">
        <v>154</v>
      </c>
      <c r="L18" s="20"/>
      <c r="M18" s="11"/>
      <c r="N18" s="11"/>
      <c r="O18" s="11"/>
      <c r="P18" s="11"/>
      <c r="Q18" s="11"/>
      <c r="R18" s="73"/>
    </row>
    <row r="19" spans="1:18" ht="63" x14ac:dyDescent="0.25">
      <c r="A19" s="259"/>
      <c r="B19" s="263"/>
      <c r="C19" s="259"/>
      <c r="D19" s="7" t="s">
        <v>48</v>
      </c>
      <c r="E19" s="7"/>
      <c r="F19" s="7"/>
      <c r="G19" s="7"/>
      <c r="H19" s="7"/>
      <c r="I19" s="7">
        <v>7</v>
      </c>
      <c r="J19" s="8" t="s">
        <v>172</v>
      </c>
      <c r="K19" s="9" t="s">
        <v>155</v>
      </c>
      <c r="L19" s="11"/>
      <c r="M19" s="11"/>
      <c r="N19" s="11"/>
      <c r="O19" s="11"/>
      <c r="P19" s="11"/>
      <c r="Q19" s="11"/>
      <c r="R19" s="73"/>
    </row>
    <row r="20" spans="1:18" ht="63" x14ac:dyDescent="0.25">
      <c r="A20" s="259"/>
      <c r="B20" s="263"/>
      <c r="C20" s="266"/>
      <c r="D20" s="27" t="s">
        <v>23</v>
      </c>
      <c r="E20" s="27"/>
      <c r="F20" s="27"/>
      <c r="G20" s="27"/>
      <c r="H20" s="27"/>
      <c r="I20" s="27">
        <v>4</v>
      </c>
      <c r="J20" s="109" t="s">
        <v>172</v>
      </c>
      <c r="K20" s="22" t="s">
        <v>167</v>
      </c>
      <c r="L20" s="25"/>
      <c r="M20" s="25"/>
      <c r="N20" s="25"/>
      <c r="O20" s="25"/>
      <c r="P20" s="25"/>
      <c r="Q20" s="25"/>
      <c r="R20" s="80"/>
    </row>
    <row r="21" spans="1:18" ht="63" x14ac:dyDescent="0.25">
      <c r="A21" s="259"/>
      <c r="B21" s="263"/>
      <c r="C21" s="265" t="s">
        <v>61</v>
      </c>
      <c r="D21" s="66" t="s">
        <v>16</v>
      </c>
      <c r="E21" s="66">
        <v>1</v>
      </c>
      <c r="F21" s="67"/>
      <c r="G21" s="189"/>
      <c r="H21" s="67" t="s">
        <v>173</v>
      </c>
      <c r="I21" s="66">
        <v>7</v>
      </c>
      <c r="J21" s="17" t="s">
        <v>172</v>
      </c>
      <c r="K21" s="68" t="s">
        <v>169</v>
      </c>
      <c r="L21" s="69"/>
      <c r="M21" s="70"/>
      <c r="N21" s="69"/>
      <c r="O21" s="70"/>
      <c r="P21" s="69"/>
      <c r="Q21" s="70"/>
      <c r="R21" s="79"/>
    </row>
    <row r="22" spans="1:18" ht="63" x14ac:dyDescent="0.25">
      <c r="A22" s="259"/>
      <c r="B22" s="263"/>
      <c r="C22" s="259"/>
      <c r="D22" s="7" t="s">
        <v>46</v>
      </c>
      <c r="E22" s="7"/>
      <c r="F22" s="7"/>
      <c r="G22" s="7"/>
      <c r="H22" s="8"/>
      <c r="I22" s="7">
        <v>7</v>
      </c>
      <c r="J22" s="8" t="s">
        <v>172</v>
      </c>
      <c r="K22" s="9" t="s">
        <v>160</v>
      </c>
      <c r="L22" s="11"/>
      <c r="M22" s="11"/>
      <c r="N22" s="11"/>
      <c r="O22" s="11"/>
      <c r="P22" s="11"/>
      <c r="Q22" s="11"/>
      <c r="R22" s="73"/>
    </row>
    <row r="23" spans="1:18" ht="63" x14ac:dyDescent="0.25">
      <c r="A23" s="259"/>
      <c r="B23" s="263"/>
      <c r="C23" s="259"/>
      <c r="D23" s="7" t="s">
        <v>48</v>
      </c>
      <c r="E23" s="7"/>
      <c r="F23" s="7"/>
      <c r="G23" s="7"/>
      <c r="H23" s="7"/>
      <c r="I23" s="7">
        <v>7</v>
      </c>
      <c r="J23" s="8" t="s">
        <v>172</v>
      </c>
      <c r="K23" s="9" t="s">
        <v>161</v>
      </c>
      <c r="L23" s="11"/>
      <c r="M23" s="11"/>
      <c r="N23" s="11"/>
      <c r="O23" s="11"/>
      <c r="P23" s="11"/>
      <c r="Q23" s="11"/>
      <c r="R23" s="73"/>
    </row>
    <row r="24" spans="1:18" ht="63.75" thickBot="1" x14ac:dyDescent="0.3">
      <c r="A24" s="262"/>
      <c r="B24" s="264"/>
      <c r="C24" s="262"/>
      <c r="D24" s="14" t="s">
        <v>23</v>
      </c>
      <c r="E24" s="14"/>
      <c r="F24" s="14"/>
      <c r="G24" s="14"/>
      <c r="H24" s="14"/>
      <c r="I24" s="14">
        <v>4</v>
      </c>
      <c r="J24" s="28" t="s">
        <v>172</v>
      </c>
      <c r="K24" s="15" t="s">
        <v>167</v>
      </c>
      <c r="L24" s="74"/>
      <c r="M24" s="74"/>
      <c r="N24" s="74"/>
      <c r="O24" s="74"/>
      <c r="P24" s="74"/>
      <c r="Q24" s="74"/>
      <c r="R24" s="75"/>
    </row>
    <row r="25" spans="1:18" ht="16.5" thickBot="1" x14ac:dyDescent="0.3">
      <c r="E25" s="61">
        <f t="shared" ref="E25" si="0">SUM(E17:E24)</f>
        <v>2</v>
      </c>
      <c r="F25" s="62"/>
      <c r="G25" s="62"/>
      <c r="I25" s="61">
        <f>SUM(I17:I24)</f>
        <v>50</v>
      </c>
      <c r="J25" s="111"/>
    </row>
    <row r="26" spans="1:18" ht="63" x14ac:dyDescent="0.25">
      <c r="A26" s="274" t="s">
        <v>148</v>
      </c>
      <c r="B26" s="270"/>
      <c r="C26" s="277" t="s">
        <v>77</v>
      </c>
      <c r="D26" s="157" t="s">
        <v>16</v>
      </c>
      <c r="E26" s="158">
        <v>1</v>
      </c>
      <c r="F26" s="95"/>
      <c r="G26" s="189"/>
      <c r="H26" s="159" t="s">
        <v>174</v>
      </c>
      <c r="I26" s="160">
        <v>7</v>
      </c>
      <c r="J26" s="95" t="s">
        <v>175</v>
      </c>
      <c r="K26" s="161" t="s">
        <v>165</v>
      </c>
      <c r="L26" s="159"/>
      <c r="M26" s="160"/>
      <c r="N26" s="162"/>
      <c r="O26" s="160"/>
      <c r="P26" s="160"/>
      <c r="Q26" s="160"/>
      <c r="R26" s="163"/>
    </row>
    <row r="27" spans="1:18" ht="63" x14ac:dyDescent="0.25">
      <c r="A27" s="275"/>
      <c r="B27" s="271"/>
      <c r="C27" s="278"/>
      <c r="D27" s="21" t="s">
        <v>46</v>
      </c>
      <c r="E27" s="7"/>
      <c r="F27" s="16"/>
      <c r="G27" s="16"/>
      <c r="H27" s="17"/>
      <c r="I27" s="16">
        <v>7</v>
      </c>
      <c r="J27" s="8" t="s">
        <v>175</v>
      </c>
      <c r="K27" s="18" t="s">
        <v>154</v>
      </c>
      <c r="L27" s="11"/>
      <c r="M27" s="11"/>
      <c r="N27" s="11"/>
      <c r="O27" s="11"/>
      <c r="P27" s="11"/>
      <c r="Q27" s="11"/>
      <c r="R27" s="164"/>
    </row>
    <row r="28" spans="1:18" ht="63" x14ac:dyDescent="0.25">
      <c r="A28" s="275"/>
      <c r="B28" s="271"/>
      <c r="C28" s="278"/>
      <c r="D28" s="21" t="s">
        <v>48</v>
      </c>
      <c r="E28" s="7"/>
      <c r="F28" s="7"/>
      <c r="G28" s="7"/>
      <c r="H28" s="7"/>
      <c r="I28" s="7">
        <v>7</v>
      </c>
      <c r="J28" s="8" t="s">
        <v>175</v>
      </c>
      <c r="K28" s="9" t="s">
        <v>155</v>
      </c>
      <c r="L28" s="11"/>
      <c r="M28" s="11"/>
      <c r="N28" s="11"/>
      <c r="O28" s="11"/>
      <c r="P28" s="11"/>
      <c r="Q28" s="11"/>
      <c r="R28" s="164"/>
    </row>
    <row r="29" spans="1:18" ht="63.75" thickBot="1" x14ac:dyDescent="0.3">
      <c r="A29" s="275"/>
      <c r="B29" s="271"/>
      <c r="C29" s="279"/>
      <c r="D29" s="165" t="s">
        <v>23</v>
      </c>
      <c r="E29" s="166"/>
      <c r="F29" s="166"/>
      <c r="G29" s="166"/>
      <c r="H29" s="166"/>
      <c r="I29" s="166">
        <v>4</v>
      </c>
      <c r="J29" s="109" t="s">
        <v>175</v>
      </c>
      <c r="K29" s="167" t="s">
        <v>167</v>
      </c>
      <c r="L29" s="168"/>
      <c r="M29" s="168"/>
      <c r="N29" s="168"/>
      <c r="O29" s="168"/>
      <c r="P29" s="168"/>
      <c r="Q29" s="168"/>
      <c r="R29" s="169"/>
    </row>
    <row r="30" spans="1:18" ht="63" x14ac:dyDescent="0.25">
      <c r="A30" s="275"/>
      <c r="B30" s="271"/>
      <c r="C30" s="280" t="s">
        <v>176</v>
      </c>
      <c r="D30" s="16" t="s">
        <v>16</v>
      </c>
      <c r="E30" s="16">
        <v>1</v>
      </c>
      <c r="F30" s="17"/>
      <c r="G30" s="189"/>
      <c r="H30" s="17" t="s">
        <v>177</v>
      </c>
      <c r="I30" s="16">
        <v>7</v>
      </c>
      <c r="J30" s="17" t="s">
        <v>175</v>
      </c>
      <c r="K30" s="18" t="s">
        <v>169</v>
      </c>
      <c r="L30" s="77"/>
      <c r="M30" s="20"/>
      <c r="N30" s="155"/>
      <c r="O30" s="20"/>
      <c r="P30" s="20"/>
      <c r="Q30" s="20"/>
      <c r="R30" s="156"/>
    </row>
    <row r="31" spans="1:18" ht="63" x14ac:dyDescent="0.25">
      <c r="A31" s="275"/>
      <c r="B31" s="271"/>
      <c r="C31" s="259"/>
      <c r="D31" s="7" t="s">
        <v>46</v>
      </c>
      <c r="E31" s="7"/>
      <c r="F31" s="7"/>
      <c r="G31" s="7"/>
      <c r="H31" s="8"/>
      <c r="I31" s="7">
        <v>7</v>
      </c>
      <c r="J31" s="8" t="s">
        <v>175</v>
      </c>
      <c r="K31" s="9" t="s">
        <v>160</v>
      </c>
      <c r="L31" s="11"/>
      <c r="M31" s="11"/>
      <c r="N31" s="11"/>
      <c r="O31" s="11"/>
      <c r="P31" s="11"/>
      <c r="Q31" s="11"/>
      <c r="R31" s="73"/>
    </row>
    <row r="32" spans="1:18" ht="63" x14ac:dyDescent="0.25">
      <c r="A32" s="275"/>
      <c r="B32" s="271"/>
      <c r="C32" s="259"/>
      <c r="D32" s="7" t="s">
        <v>48</v>
      </c>
      <c r="E32" s="7"/>
      <c r="F32" s="7"/>
      <c r="G32" s="7"/>
      <c r="H32" s="7"/>
      <c r="I32" s="7">
        <v>7</v>
      </c>
      <c r="J32" s="8" t="s">
        <v>175</v>
      </c>
      <c r="K32" s="9" t="s">
        <v>161</v>
      </c>
      <c r="L32" s="11"/>
      <c r="M32" s="11"/>
      <c r="N32" s="11"/>
      <c r="O32" s="11"/>
      <c r="P32" s="11"/>
      <c r="Q32" s="11"/>
      <c r="R32" s="73"/>
    </row>
    <row r="33" spans="1:18" ht="63" x14ac:dyDescent="0.25">
      <c r="A33" s="276"/>
      <c r="B33" s="272"/>
      <c r="C33" s="262"/>
      <c r="D33" s="14" t="s">
        <v>23</v>
      </c>
      <c r="E33" s="14"/>
      <c r="F33" s="14"/>
      <c r="G33" s="14"/>
      <c r="H33" s="14"/>
      <c r="I33" s="14">
        <v>4</v>
      </c>
      <c r="J33" s="28" t="s">
        <v>175</v>
      </c>
      <c r="K33" s="15" t="s">
        <v>167</v>
      </c>
      <c r="L33" s="74"/>
      <c r="M33" s="74"/>
      <c r="N33" s="74"/>
      <c r="O33" s="74"/>
      <c r="P33" s="74"/>
      <c r="Q33" s="74"/>
      <c r="R33" s="75"/>
    </row>
    <row r="34" spans="1:18" ht="16.5" thickBot="1" x14ac:dyDescent="0.3">
      <c r="E34" s="61">
        <f t="shared" ref="E34" si="1">SUM(E26:E33)</f>
        <v>2</v>
      </c>
      <c r="F34" s="62"/>
      <c r="G34" s="62"/>
      <c r="I34" s="61">
        <f>SUM(I26:I33)</f>
        <v>50</v>
      </c>
      <c r="J34" s="111"/>
    </row>
    <row r="35" spans="1:18" ht="63" x14ac:dyDescent="0.25">
      <c r="A35" s="258" t="s">
        <v>148</v>
      </c>
      <c r="B35" s="260"/>
      <c r="C35" s="265" t="s">
        <v>178</v>
      </c>
      <c r="D35" s="66" t="s">
        <v>16</v>
      </c>
      <c r="E35" s="78">
        <v>1</v>
      </c>
      <c r="F35" s="8"/>
      <c r="G35" s="189"/>
      <c r="H35" s="83" t="s">
        <v>179</v>
      </c>
      <c r="I35" s="70">
        <v>6</v>
      </c>
      <c r="J35" s="110" t="s">
        <v>180</v>
      </c>
      <c r="K35" s="69" t="s">
        <v>165</v>
      </c>
      <c r="L35" s="83"/>
      <c r="M35" s="70"/>
      <c r="N35" s="69"/>
      <c r="O35" s="70"/>
      <c r="P35" s="69"/>
      <c r="Q35" s="70"/>
      <c r="R35" s="79"/>
    </row>
    <row r="36" spans="1:18" ht="63" x14ac:dyDescent="0.25">
      <c r="A36" s="259"/>
      <c r="B36" s="263"/>
      <c r="C36" s="259"/>
      <c r="D36" s="7" t="s">
        <v>46</v>
      </c>
      <c r="E36" s="7"/>
      <c r="F36" s="16"/>
      <c r="G36" s="16"/>
      <c r="H36" s="17"/>
      <c r="I36" s="16">
        <v>6</v>
      </c>
      <c r="J36" s="8" t="s">
        <v>180</v>
      </c>
      <c r="K36" s="18" t="s">
        <v>154</v>
      </c>
      <c r="L36" s="11"/>
      <c r="M36" s="11"/>
      <c r="N36" s="11"/>
      <c r="O36" s="11"/>
      <c r="P36" s="11"/>
      <c r="Q36" s="11"/>
      <c r="R36" s="73"/>
    </row>
    <row r="37" spans="1:18" ht="63" x14ac:dyDescent="0.25">
      <c r="A37" s="259"/>
      <c r="B37" s="263"/>
      <c r="C37" s="259"/>
      <c r="D37" s="7" t="s">
        <v>48</v>
      </c>
      <c r="E37" s="7"/>
      <c r="F37" s="7"/>
      <c r="G37" s="7"/>
      <c r="H37" s="7"/>
      <c r="I37" s="7">
        <v>6</v>
      </c>
      <c r="J37" s="8" t="s">
        <v>180</v>
      </c>
      <c r="K37" s="9" t="s">
        <v>155</v>
      </c>
      <c r="L37" s="11"/>
      <c r="M37" s="11"/>
      <c r="N37" s="11"/>
      <c r="O37" s="11"/>
      <c r="P37" s="11"/>
      <c r="Q37" s="11"/>
      <c r="R37" s="73"/>
    </row>
    <row r="38" spans="1:18" ht="63" x14ac:dyDescent="0.25">
      <c r="A38" s="259"/>
      <c r="B38" s="263"/>
      <c r="C38" s="266"/>
      <c r="D38" s="27" t="s">
        <v>23</v>
      </c>
      <c r="E38" s="27"/>
      <c r="F38" s="27"/>
      <c r="G38" s="27"/>
      <c r="H38" s="27"/>
      <c r="I38" s="27">
        <v>4</v>
      </c>
      <c r="J38" s="28" t="s">
        <v>180</v>
      </c>
      <c r="K38" s="22" t="s">
        <v>167</v>
      </c>
      <c r="L38" s="25"/>
      <c r="M38" s="25"/>
      <c r="N38" s="25"/>
      <c r="O38" s="25"/>
      <c r="P38" s="25"/>
      <c r="Q38" s="25"/>
      <c r="R38" s="80"/>
    </row>
    <row r="39" spans="1:18" ht="63" x14ac:dyDescent="0.25">
      <c r="A39" s="259"/>
      <c r="B39" s="263"/>
      <c r="C39" s="265" t="s">
        <v>83</v>
      </c>
      <c r="D39" s="66" t="s">
        <v>16</v>
      </c>
      <c r="E39" s="66">
        <v>1</v>
      </c>
      <c r="F39" s="67"/>
      <c r="G39" s="189"/>
      <c r="H39" s="67" t="s">
        <v>181</v>
      </c>
      <c r="I39" s="66">
        <v>6</v>
      </c>
      <c r="J39" s="112" t="s">
        <v>180</v>
      </c>
      <c r="K39" s="69" t="s">
        <v>169</v>
      </c>
      <c r="L39" s="83"/>
      <c r="M39" s="70"/>
      <c r="N39" s="69"/>
      <c r="O39" s="70"/>
      <c r="P39" s="69"/>
      <c r="Q39" s="70"/>
      <c r="R39" s="79"/>
    </row>
    <row r="40" spans="1:18" ht="63" x14ac:dyDescent="0.25">
      <c r="A40" s="259"/>
      <c r="B40" s="263"/>
      <c r="C40" s="259"/>
      <c r="D40" s="7" t="s">
        <v>46</v>
      </c>
      <c r="E40" s="7"/>
      <c r="F40" s="7"/>
      <c r="G40" s="7"/>
      <c r="H40" s="8"/>
      <c r="I40" s="7">
        <v>6</v>
      </c>
      <c r="J40" s="8" t="s">
        <v>180</v>
      </c>
      <c r="K40" s="18" t="s">
        <v>160</v>
      </c>
      <c r="L40" s="11"/>
      <c r="M40" s="11"/>
      <c r="N40" s="11"/>
      <c r="O40" s="11"/>
      <c r="P40" s="11"/>
      <c r="Q40" s="11"/>
      <c r="R40" s="73"/>
    </row>
    <row r="41" spans="1:18" ht="63" x14ac:dyDescent="0.25">
      <c r="A41" s="259"/>
      <c r="B41" s="263"/>
      <c r="C41" s="259"/>
      <c r="D41" s="7" t="s">
        <v>48</v>
      </c>
      <c r="E41" s="7"/>
      <c r="F41" s="7"/>
      <c r="G41" s="7"/>
      <c r="H41" s="7"/>
      <c r="I41" s="7">
        <v>6</v>
      </c>
      <c r="J41" s="8" t="s">
        <v>180</v>
      </c>
      <c r="K41" s="9" t="s">
        <v>182</v>
      </c>
      <c r="L41" s="11"/>
      <c r="M41" s="11"/>
      <c r="N41" s="11"/>
      <c r="O41" s="11"/>
      <c r="P41" s="11"/>
      <c r="Q41" s="11"/>
      <c r="R41" s="73"/>
    </row>
    <row r="42" spans="1:18" ht="63" x14ac:dyDescent="0.25">
      <c r="A42" s="262"/>
      <c r="B42" s="264"/>
      <c r="C42" s="262"/>
      <c r="D42" s="14" t="s">
        <v>23</v>
      </c>
      <c r="E42" s="14"/>
      <c r="F42" s="14"/>
      <c r="G42" s="14"/>
      <c r="H42" s="14"/>
      <c r="I42" s="14">
        <v>4</v>
      </c>
      <c r="J42" s="28" t="s">
        <v>180</v>
      </c>
      <c r="K42" s="15" t="s">
        <v>167</v>
      </c>
      <c r="L42" s="74"/>
      <c r="M42" s="74"/>
      <c r="N42" s="74"/>
      <c r="O42" s="74"/>
      <c r="P42" s="74"/>
      <c r="Q42" s="74"/>
      <c r="R42" s="75"/>
    </row>
    <row r="43" spans="1:18" ht="16.5" thickBot="1" x14ac:dyDescent="0.3">
      <c r="E43" s="61">
        <f t="shared" ref="E43" si="2">SUM(E35:E42)</f>
        <v>2</v>
      </c>
      <c r="F43" s="62"/>
      <c r="G43" s="62"/>
      <c r="I43" s="61">
        <f>SUM(I35:I42)</f>
        <v>44</v>
      </c>
      <c r="J43" s="113"/>
    </row>
    <row r="44" spans="1:18" ht="63" x14ac:dyDescent="0.25">
      <c r="A44" s="267" t="s">
        <v>183</v>
      </c>
      <c r="B44" s="270"/>
      <c r="C44" s="265" t="s">
        <v>184</v>
      </c>
      <c r="D44" s="66" t="s">
        <v>16</v>
      </c>
      <c r="E44" s="78">
        <v>2</v>
      </c>
      <c r="F44" s="172"/>
      <c r="G44" s="148"/>
      <c r="H44" s="69" t="s">
        <v>185</v>
      </c>
      <c r="I44" s="70">
        <v>2</v>
      </c>
      <c r="J44" s="69" t="s">
        <v>186</v>
      </c>
      <c r="K44" s="69" t="s">
        <v>165</v>
      </c>
      <c r="L44" s="83"/>
      <c r="M44" s="69"/>
      <c r="N44" s="69"/>
      <c r="O44" s="70"/>
      <c r="P44" s="70"/>
      <c r="Q44" s="70"/>
      <c r="R44" s="79"/>
    </row>
    <row r="45" spans="1:18" ht="63" x14ac:dyDescent="0.25">
      <c r="A45" s="268"/>
      <c r="B45" s="271"/>
      <c r="C45" s="259"/>
      <c r="D45" s="7" t="s">
        <v>46</v>
      </c>
      <c r="E45" s="7"/>
      <c r="F45" s="153"/>
      <c r="G45" s="153"/>
      <c r="H45" s="23"/>
      <c r="I45" s="16">
        <v>2</v>
      </c>
      <c r="J45" s="17" t="s">
        <v>186</v>
      </c>
      <c r="K45" s="18" t="s">
        <v>154</v>
      </c>
      <c r="L45" s="11"/>
      <c r="M45" s="11"/>
      <c r="N45" s="11"/>
      <c r="O45" s="11"/>
      <c r="P45" s="11"/>
      <c r="Q45" s="11"/>
      <c r="R45" s="73"/>
    </row>
    <row r="46" spans="1:18" ht="63" x14ac:dyDescent="0.25">
      <c r="A46" s="268"/>
      <c r="B46" s="271"/>
      <c r="C46" s="259"/>
      <c r="D46" s="7" t="s">
        <v>48</v>
      </c>
      <c r="E46" s="13"/>
      <c r="F46" s="7"/>
      <c r="H46" s="171"/>
      <c r="I46" s="21">
        <v>2</v>
      </c>
      <c r="J46" s="17" t="s">
        <v>186</v>
      </c>
      <c r="K46" s="9" t="s">
        <v>155</v>
      </c>
      <c r="L46" s="11"/>
      <c r="M46" s="11"/>
      <c r="N46" s="11"/>
      <c r="O46" s="11"/>
      <c r="P46" s="11"/>
      <c r="Q46" s="11"/>
      <c r="R46" s="73"/>
    </row>
    <row r="47" spans="1:18" ht="63.75" thickBot="1" x14ac:dyDescent="0.3">
      <c r="A47" s="268"/>
      <c r="B47" s="271"/>
      <c r="C47" s="266"/>
      <c r="D47" s="27" t="s">
        <v>23</v>
      </c>
      <c r="E47" s="22"/>
      <c r="H47" s="24"/>
      <c r="I47" s="26">
        <v>2</v>
      </c>
      <c r="J47" s="23" t="s">
        <v>186</v>
      </c>
      <c r="K47" s="22" t="s">
        <v>167</v>
      </c>
      <c r="L47" s="25"/>
      <c r="M47" s="25"/>
      <c r="N47" s="25"/>
      <c r="O47" s="25"/>
      <c r="P47" s="25"/>
      <c r="Q47" s="25"/>
      <c r="R47" s="80"/>
    </row>
    <row r="48" spans="1:18" ht="63" x14ac:dyDescent="0.25">
      <c r="A48" s="268"/>
      <c r="B48" s="271"/>
      <c r="C48" s="265" t="s">
        <v>187</v>
      </c>
      <c r="D48" s="66" t="s">
        <v>16</v>
      </c>
      <c r="E48" s="78">
        <v>2</v>
      </c>
      <c r="F48" s="172"/>
      <c r="G48" s="148"/>
      <c r="H48" s="141" t="s">
        <v>188</v>
      </c>
      <c r="I48" s="82">
        <v>2</v>
      </c>
      <c r="J48" s="69" t="s">
        <v>186</v>
      </c>
      <c r="K48" s="83" t="s">
        <v>169</v>
      </c>
      <c r="L48" s="83"/>
      <c r="M48" s="83"/>
      <c r="N48" s="69"/>
      <c r="O48" s="70"/>
      <c r="P48" s="70"/>
      <c r="Q48" s="70"/>
      <c r="R48" s="79"/>
    </row>
    <row r="49" spans="1:21" ht="63" x14ac:dyDescent="0.25">
      <c r="A49" s="268"/>
      <c r="B49" s="271"/>
      <c r="C49" s="259"/>
      <c r="D49" s="7" t="s">
        <v>46</v>
      </c>
      <c r="E49" s="7"/>
      <c r="F49" s="7"/>
      <c r="G49" s="16"/>
      <c r="H49" s="17"/>
      <c r="I49" s="7">
        <v>2</v>
      </c>
      <c r="J49" s="10" t="s">
        <v>186</v>
      </c>
      <c r="K49" s="114" t="s">
        <v>189</v>
      </c>
      <c r="L49" s="19"/>
      <c r="M49" s="19"/>
      <c r="N49" s="11"/>
      <c r="O49" s="11"/>
      <c r="P49" s="11"/>
      <c r="Q49" s="11"/>
      <c r="R49" s="73"/>
    </row>
    <row r="50" spans="1:21" ht="63" x14ac:dyDescent="0.25">
      <c r="A50" s="268"/>
      <c r="B50" s="271"/>
      <c r="C50" s="259"/>
      <c r="D50" s="7" t="s">
        <v>48</v>
      </c>
      <c r="E50" s="7"/>
      <c r="F50" s="7"/>
      <c r="G50" s="7"/>
      <c r="H50" s="8"/>
      <c r="I50" s="7">
        <v>2</v>
      </c>
      <c r="J50" s="10" t="s">
        <v>186</v>
      </c>
      <c r="K50" s="114" t="s">
        <v>190</v>
      </c>
      <c r="L50" s="19"/>
      <c r="M50" s="19"/>
      <c r="N50" s="11"/>
      <c r="O50" s="11"/>
      <c r="P50" s="11"/>
      <c r="Q50" s="11"/>
      <c r="R50" s="73"/>
    </row>
    <row r="51" spans="1:21" ht="63" x14ac:dyDescent="0.25">
      <c r="A51" s="268"/>
      <c r="B51" s="271"/>
      <c r="C51" s="266"/>
      <c r="D51" s="27" t="s">
        <v>23</v>
      </c>
      <c r="E51" s="27"/>
      <c r="F51" s="27"/>
      <c r="G51" s="27"/>
      <c r="H51" s="28"/>
      <c r="I51" s="27">
        <v>2</v>
      </c>
      <c r="J51" s="140" t="s">
        <v>186</v>
      </c>
      <c r="K51" s="29" t="s">
        <v>167</v>
      </c>
      <c r="L51" s="29"/>
      <c r="M51" s="29"/>
      <c r="N51" s="25"/>
      <c r="O51" s="25"/>
      <c r="P51" s="25"/>
      <c r="Q51" s="25"/>
      <c r="R51" s="80"/>
    </row>
    <row r="52" spans="1:21" ht="31.5" x14ac:dyDescent="0.25">
      <c r="A52" s="268"/>
      <c r="B52" s="271"/>
      <c r="C52" s="97"/>
      <c r="D52" s="11"/>
      <c r="E52" s="11">
        <v>1</v>
      </c>
      <c r="F52" s="11"/>
      <c r="G52" s="204"/>
      <c r="H52" s="11"/>
      <c r="I52" s="98"/>
      <c r="J52" s="10" t="s">
        <v>191</v>
      </c>
      <c r="K52" s="114" t="s">
        <v>192</v>
      </c>
      <c r="L52" s="19"/>
      <c r="M52" s="19"/>
      <c r="N52" s="11"/>
      <c r="O52" s="11"/>
      <c r="P52" s="11"/>
      <c r="Q52" s="11"/>
      <c r="R52" s="73"/>
    </row>
    <row r="53" spans="1:21" ht="31.5" x14ac:dyDescent="0.25">
      <c r="A53" s="268"/>
      <c r="B53" s="271"/>
      <c r="C53" s="97"/>
      <c r="D53" s="11"/>
      <c r="E53" s="11">
        <v>1</v>
      </c>
      <c r="F53" s="11"/>
      <c r="G53" s="204"/>
      <c r="H53" s="11"/>
      <c r="I53" s="98"/>
      <c r="J53" s="10" t="s">
        <v>191</v>
      </c>
      <c r="K53" s="114" t="s">
        <v>193</v>
      </c>
      <c r="L53" s="19"/>
      <c r="M53" s="19"/>
      <c r="N53" s="11"/>
      <c r="O53" s="11"/>
      <c r="P53" s="11"/>
      <c r="Q53" s="11"/>
      <c r="R53" s="73"/>
    </row>
    <row r="54" spans="1:21" ht="31.5" x14ac:dyDescent="0.25">
      <c r="A54" s="268"/>
      <c r="B54" s="271"/>
      <c r="C54" s="97"/>
      <c r="D54" s="11"/>
      <c r="E54" s="11">
        <v>2</v>
      </c>
      <c r="F54" s="11"/>
      <c r="G54" s="204"/>
      <c r="H54" s="11"/>
      <c r="I54" s="11"/>
      <c r="J54" s="77" t="s">
        <v>191</v>
      </c>
      <c r="K54" s="114" t="s">
        <v>194</v>
      </c>
      <c r="L54" s="92"/>
      <c r="M54" s="19"/>
      <c r="N54" s="11"/>
      <c r="O54" s="11"/>
      <c r="P54" s="11"/>
      <c r="Q54" s="11"/>
      <c r="R54" s="73"/>
    </row>
    <row r="55" spans="1:21" ht="32.25" thickBot="1" x14ac:dyDescent="0.3">
      <c r="A55" s="269"/>
      <c r="B55" s="272"/>
      <c r="C55" s="142"/>
      <c r="D55" s="74"/>
      <c r="E55" s="74">
        <v>2</v>
      </c>
      <c r="F55" s="74"/>
      <c r="G55" s="204"/>
      <c r="H55" s="74"/>
      <c r="I55" s="74"/>
      <c r="J55" s="84" t="s">
        <v>191</v>
      </c>
      <c r="K55" s="84" t="s">
        <v>195</v>
      </c>
      <c r="L55" s="85"/>
      <c r="M55" s="74"/>
      <c r="N55" s="74"/>
      <c r="O55" s="74"/>
      <c r="P55" s="74"/>
      <c r="Q55" s="74"/>
      <c r="R55" s="75"/>
    </row>
    <row r="56" spans="1:21" x14ac:dyDescent="0.25">
      <c r="A56" s="211"/>
      <c r="B56" s="212"/>
      <c r="E56" s="61">
        <f>SUM(E48:E55)</f>
        <v>8</v>
      </c>
      <c r="F56" s="62"/>
      <c r="G56" s="62"/>
      <c r="I56" s="61">
        <f>SUM(I48:I55)</f>
        <v>8</v>
      </c>
      <c r="J56" s="212"/>
      <c r="K56" s="212"/>
    </row>
    <row r="57" spans="1:21" ht="19.5" thickBot="1" x14ac:dyDescent="0.3">
      <c r="A57" s="76" t="s">
        <v>0</v>
      </c>
      <c r="B57" s="76" t="s">
        <v>1</v>
      </c>
      <c r="C57" s="76" t="s">
        <v>2</v>
      </c>
      <c r="D57" s="76" t="s">
        <v>3</v>
      </c>
      <c r="E57" s="76" t="s">
        <v>4</v>
      </c>
      <c r="F57" s="76" t="s">
        <v>312</v>
      </c>
      <c r="G57" s="47" t="s">
        <v>311</v>
      </c>
      <c r="H57" s="76" t="s">
        <v>5</v>
      </c>
      <c r="I57" s="76" t="s">
        <v>6</v>
      </c>
      <c r="J57" s="76" t="s">
        <v>7</v>
      </c>
      <c r="K57" s="76" t="s">
        <v>8</v>
      </c>
      <c r="L57" s="4" t="s">
        <v>9</v>
      </c>
      <c r="M57" s="4" t="s">
        <v>145</v>
      </c>
      <c r="N57" s="4" t="s">
        <v>146</v>
      </c>
      <c r="O57" s="5" t="s">
        <v>147</v>
      </c>
      <c r="P57" s="6" t="s">
        <v>11</v>
      </c>
      <c r="Q57" s="6" t="s">
        <v>12</v>
      </c>
      <c r="R57" s="6" t="s">
        <v>13</v>
      </c>
    </row>
    <row r="58" spans="1:21" ht="63.75" thickBot="1" x14ac:dyDescent="0.3">
      <c r="A58" s="258" t="s">
        <v>320</v>
      </c>
      <c r="B58" s="260"/>
      <c r="C58" s="205"/>
      <c r="D58" s="66" t="s">
        <v>16</v>
      </c>
      <c r="E58" s="66">
        <v>4</v>
      </c>
      <c r="F58" s="66"/>
      <c r="G58" s="203"/>
      <c r="H58" s="67" t="s">
        <v>315</v>
      </c>
      <c r="I58" s="66">
        <v>4</v>
      </c>
      <c r="J58" s="95" t="s">
        <v>317</v>
      </c>
      <c r="K58" s="68" t="s">
        <v>318</v>
      </c>
      <c r="L58" s="69"/>
      <c r="M58" s="70"/>
      <c r="N58" s="71"/>
      <c r="O58" s="70"/>
      <c r="P58" s="69"/>
      <c r="Q58" s="70"/>
      <c r="R58" s="72"/>
    </row>
    <row r="59" spans="1:21" ht="63.75" thickBot="1" x14ac:dyDescent="0.3">
      <c r="A59" s="259"/>
      <c r="B59" s="261"/>
      <c r="C59" s="206" t="s">
        <v>313</v>
      </c>
      <c r="D59" s="7" t="s">
        <v>46</v>
      </c>
      <c r="E59" s="7">
        <v>4</v>
      </c>
      <c r="F59" s="154"/>
      <c r="G59" s="148"/>
      <c r="H59" s="67" t="s">
        <v>316</v>
      </c>
      <c r="I59" s="7">
        <v>4</v>
      </c>
      <c r="J59" s="95" t="s">
        <v>317</v>
      </c>
      <c r="K59" s="9" t="s">
        <v>314</v>
      </c>
      <c r="L59" s="11"/>
      <c r="M59" s="11"/>
      <c r="N59" s="11"/>
      <c r="O59" s="11"/>
      <c r="P59" s="11"/>
      <c r="Q59" s="11"/>
      <c r="R59" s="73"/>
    </row>
    <row r="60" spans="1:21" ht="63.75" thickBot="1" x14ac:dyDescent="0.3">
      <c r="A60" s="259"/>
      <c r="B60" s="261"/>
      <c r="C60" s="207" t="s">
        <v>314</v>
      </c>
      <c r="D60" s="7" t="s">
        <v>48</v>
      </c>
      <c r="E60" s="7"/>
      <c r="F60" s="7"/>
      <c r="G60" s="7"/>
      <c r="H60" s="7"/>
      <c r="I60" s="7">
        <v>4</v>
      </c>
      <c r="J60" s="95" t="s">
        <v>317</v>
      </c>
      <c r="K60" s="9" t="s">
        <v>155</v>
      </c>
      <c r="L60" s="11"/>
      <c r="M60" s="11"/>
      <c r="N60" s="11"/>
      <c r="O60" s="11"/>
      <c r="P60" s="11"/>
      <c r="Q60" s="11"/>
      <c r="R60" s="73"/>
      <c r="T60" s="2">
        <f>SUM(I64:I68)+I78+I87+I96</f>
        <v>36</v>
      </c>
      <c r="U60" s="2" t="s">
        <v>51</v>
      </c>
    </row>
    <row r="61" spans="1:21" ht="63.75" thickBot="1" x14ac:dyDescent="0.3">
      <c r="A61" s="259"/>
      <c r="B61" s="261"/>
      <c r="C61" s="205"/>
      <c r="D61" s="66" t="s">
        <v>16</v>
      </c>
      <c r="E61" s="66">
        <v>4</v>
      </c>
      <c r="F61" s="66"/>
      <c r="G61" s="203"/>
      <c r="H61" s="67" t="s">
        <v>315</v>
      </c>
      <c r="I61" s="66">
        <v>4</v>
      </c>
      <c r="J61" s="95" t="s">
        <v>317</v>
      </c>
      <c r="K61" s="68" t="s">
        <v>318</v>
      </c>
      <c r="L61" s="69"/>
      <c r="M61" s="70"/>
      <c r="N61" s="70"/>
      <c r="O61" s="70"/>
      <c r="P61" s="69"/>
      <c r="Q61" s="70"/>
      <c r="R61" s="79"/>
      <c r="T61" s="2">
        <f>SUM(I58:I63)+I116</f>
        <v>24</v>
      </c>
      <c r="U61" s="2" t="s">
        <v>53</v>
      </c>
    </row>
    <row r="62" spans="1:21" ht="63.75" thickBot="1" x14ac:dyDescent="0.3">
      <c r="A62" s="259"/>
      <c r="B62" s="261"/>
      <c r="C62" s="206" t="s">
        <v>313</v>
      </c>
      <c r="D62" s="7" t="s">
        <v>46</v>
      </c>
      <c r="E62" s="7">
        <v>4</v>
      </c>
      <c r="F62" s="154"/>
      <c r="G62" s="148"/>
      <c r="H62" s="67" t="s">
        <v>316</v>
      </c>
      <c r="I62" s="7">
        <v>4</v>
      </c>
      <c r="J62" s="95" t="s">
        <v>317</v>
      </c>
      <c r="K62" s="9" t="s">
        <v>319</v>
      </c>
      <c r="L62" s="11"/>
      <c r="M62" s="11"/>
      <c r="N62" s="11"/>
      <c r="O62" s="11"/>
      <c r="P62" s="11"/>
      <c r="Q62" s="11"/>
      <c r="R62" s="73"/>
      <c r="T62" s="2">
        <f>T60+T61</f>
        <v>60</v>
      </c>
      <c r="U62" s="2">
        <f>I69+I78+I87+I96+I116</f>
        <v>12</v>
      </c>
    </row>
    <row r="63" spans="1:21" ht="63.75" thickBot="1" x14ac:dyDescent="0.3">
      <c r="A63" s="259"/>
      <c r="B63" s="261"/>
      <c r="C63" s="207" t="s">
        <v>319</v>
      </c>
      <c r="D63" s="7" t="s">
        <v>48</v>
      </c>
      <c r="E63" s="7"/>
      <c r="F63" s="7"/>
      <c r="G63" s="7"/>
      <c r="H63" s="7"/>
      <c r="I63" s="7">
        <v>4</v>
      </c>
      <c r="J63" s="95" t="s">
        <v>317</v>
      </c>
      <c r="K63" s="9" t="s">
        <v>161</v>
      </c>
      <c r="L63" s="11"/>
      <c r="M63" s="11"/>
      <c r="N63" s="11"/>
      <c r="O63" s="11"/>
      <c r="P63" s="11"/>
      <c r="Q63" s="11"/>
      <c r="R63" s="73"/>
    </row>
    <row r="64" spans="1:21" x14ac:dyDescent="0.25">
      <c r="E64" s="61">
        <f>SUM(E58:E63)</f>
        <v>16</v>
      </c>
      <c r="F64" s="62"/>
      <c r="G64" s="62"/>
      <c r="I64" s="61">
        <f>SUM(I58:I63)</f>
        <v>24</v>
      </c>
    </row>
    <row r="65" spans="1:21" ht="19.5" thickBot="1" x14ac:dyDescent="0.3">
      <c r="A65" s="76" t="s">
        <v>0</v>
      </c>
      <c r="B65" s="76" t="s">
        <v>1</v>
      </c>
      <c r="C65" s="76" t="s">
        <v>2</v>
      </c>
      <c r="D65" s="76" t="s">
        <v>3</v>
      </c>
      <c r="E65" s="76" t="s">
        <v>4</v>
      </c>
      <c r="F65" s="76" t="s">
        <v>312</v>
      </c>
      <c r="G65" s="47" t="s">
        <v>311</v>
      </c>
      <c r="H65" s="76" t="s">
        <v>5</v>
      </c>
      <c r="I65" s="76" t="s">
        <v>6</v>
      </c>
      <c r="J65" s="76" t="s">
        <v>7</v>
      </c>
      <c r="K65" s="76" t="s">
        <v>8</v>
      </c>
      <c r="L65" s="4" t="s">
        <v>9</v>
      </c>
      <c r="M65" s="4" t="s">
        <v>145</v>
      </c>
      <c r="N65" s="4" t="s">
        <v>146</v>
      </c>
      <c r="O65" s="5" t="s">
        <v>147</v>
      </c>
      <c r="P65" s="6" t="s">
        <v>11</v>
      </c>
      <c r="Q65" s="6" t="s">
        <v>12</v>
      </c>
      <c r="R65" s="6" t="s">
        <v>13</v>
      </c>
    </row>
    <row r="66" spans="1:21" ht="48" thickBot="1" x14ac:dyDescent="0.3">
      <c r="A66" s="258" t="s">
        <v>321</v>
      </c>
      <c r="B66" s="260"/>
      <c r="C66" s="205"/>
      <c r="D66" s="66" t="s">
        <v>16</v>
      </c>
      <c r="E66" s="66">
        <v>6</v>
      </c>
      <c r="F66" s="66"/>
      <c r="G66" s="203"/>
      <c r="H66" s="67" t="s">
        <v>325</v>
      </c>
      <c r="I66" s="66">
        <v>4</v>
      </c>
      <c r="J66" s="95" t="s">
        <v>324</v>
      </c>
      <c r="K66" s="68" t="s">
        <v>318</v>
      </c>
      <c r="L66" s="69"/>
      <c r="M66" s="70"/>
      <c r="N66" s="71"/>
      <c r="O66" s="70"/>
      <c r="P66" s="69"/>
      <c r="Q66" s="70"/>
      <c r="R66" s="72"/>
    </row>
    <row r="67" spans="1:21" ht="48" thickBot="1" x14ac:dyDescent="0.3">
      <c r="A67" s="259"/>
      <c r="B67" s="261"/>
      <c r="C67" s="206" t="s">
        <v>322</v>
      </c>
      <c r="D67" s="7" t="s">
        <v>46</v>
      </c>
      <c r="E67" s="7">
        <v>6</v>
      </c>
      <c r="F67" s="154"/>
      <c r="G67" s="148"/>
      <c r="H67" s="67" t="s">
        <v>326</v>
      </c>
      <c r="I67" s="7">
        <v>4</v>
      </c>
      <c r="J67" s="95" t="s">
        <v>324</v>
      </c>
      <c r="K67" s="9" t="s">
        <v>327</v>
      </c>
      <c r="L67" s="11"/>
      <c r="M67" s="11"/>
      <c r="N67" s="11"/>
      <c r="O67" s="11"/>
      <c r="P67" s="11"/>
      <c r="Q67" s="11"/>
      <c r="R67" s="73"/>
    </row>
    <row r="68" spans="1:21" ht="48" thickBot="1" x14ac:dyDescent="0.3">
      <c r="A68" s="259"/>
      <c r="B68" s="261"/>
      <c r="C68" s="207" t="s">
        <v>323</v>
      </c>
      <c r="D68" s="7" t="s">
        <v>48</v>
      </c>
      <c r="E68" s="7"/>
      <c r="F68" s="7"/>
      <c r="G68" s="7"/>
      <c r="H68" s="7"/>
      <c r="I68" s="7">
        <v>4</v>
      </c>
      <c r="J68" s="95" t="s">
        <v>324</v>
      </c>
      <c r="K68" s="9" t="s">
        <v>328</v>
      </c>
      <c r="L68" s="11"/>
      <c r="M68" s="11"/>
      <c r="N68" s="11"/>
      <c r="O68" s="11"/>
      <c r="P68" s="11"/>
      <c r="Q68" s="11"/>
      <c r="R68" s="73"/>
      <c r="T68" s="2">
        <f>SUM(I69:I76)+I86+I95+I104</f>
        <v>12</v>
      </c>
      <c r="U68" s="2" t="s">
        <v>51</v>
      </c>
    </row>
    <row r="69" spans="1:21" x14ac:dyDescent="0.25">
      <c r="E69" s="61">
        <f>SUM(E66:E68)</f>
        <v>12</v>
      </c>
      <c r="F69" s="62"/>
      <c r="G69" s="62"/>
      <c r="I69" s="61">
        <f>SUM(I66:I68)</f>
        <v>12</v>
      </c>
    </row>
  </sheetData>
  <mergeCells count="26">
    <mergeCell ref="A2:A7"/>
    <mergeCell ref="B2:B7"/>
    <mergeCell ref="A8:A15"/>
    <mergeCell ref="B8:B15"/>
    <mergeCell ref="C8:C11"/>
    <mergeCell ref="C12:C15"/>
    <mergeCell ref="A17:A24"/>
    <mergeCell ref="B17:B24"/>
    <mergeCell ref="C17:C20"/>
    <mergeCell ref="C21:C24"/>
    <mergeCell ref="A26:A33"/>
    <mergeCell ref="B26:B33"/>
    <mergeCell ref="C26:C29"/>
    <mergeCell ref="C30:C33"/>
    <mergeCell ref="C35:C38"/>
    <mergeCell ref="C39:C42"/>
    <mergeCell ref="A44:A55"/>
    <mergeCell ref="B44:B55"/>
    <mergeCell ref="C44:C47"/>
    <mergeCell ref="C48:C51"/>
    <mergeCell ref="A58:A63"/>
    <mergeCell ref="B58:B63"/>
    <mergeCell ref="A66:A68"/>
    <mergeCell ref="B66:B68"/>
    <mergeCell ref="A35:A42"/>
    <mergeCell ref="B35:B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C5C4-4685-4C2C-9241-07A4BD93DC7C}">
  <dimension ref="A1:Q52"/>
  <sheetViews>
    <sheetView topLeftCell="C1" workbookViewId="0">
      <selection activeCell="G2" sqref="G2:G44"/>
    </sheetView>
  </sheetViews>
  <sheetFormatPr baseColWidth="10" defaultColWidth="9" defaultRowHeight="15.75" x14ac:dyDescent="0.25"/>
  <cols>
    <col min="1" max="1" width="13.75" style="2" bestFit="1" customWidth="1"/>
    <col min="2" max="2" width="12.125" style="2" bestFit="1" customWidth="1"/>
    <col min="3" max="3" width="34.625" style="2" bestFit="1" customWidth="1"/>
    <col min="4" max="4" width="13.125" style="2" bestFit="1" customWidth="1"/>
    <col min="5" max="5" width="18.625" style="2" bestFit="1" customWidth="1"/>
    <col min="6" max="7" width="18.625" style="2" customWidth="1"/>
    <col min="8" max="8" width="37.625" style="2" customWidth="1"/>
    <col min="9" max="9" width="20.625" style="2" bestFit="1" customWidth="1"/>
    <col min="10" max="10" width="39.125" style="2" customWidth="1"/>
    <col min="11" max="11" width="21.75" style="2" bestFit="1" customWidth="1"/>
    <col min="12" max="12" width="9.625" style="2" bestFit="1" customWidth="1"/>
    <col min="13" max="13" width="12" style="2" bestFit="1" customWidth="1"/>
    <col min="14" max="14" width="9" style="2"/>
  </cols>
  <sheetData>
    <row r="1" spans="1:17" ht="31.5" x14ac:dyDescent="0.25">
      <c r="A1" s="99" t="s">
        <v>0</v>
      </c>
      <c r="B1" s="100" t="s">
        <v>1</v>
      </c>
      <c r="C1" s="100" t="s">
        <v>2</v>
      </c>
      <c r="D1" s="100" t="s">
        <v>3</v>
      </c>
      <c r="E1" s="100" t="s">
        <v>4</v>
      </c>
      <c r="F1" s="76" t="s">
        <v>305</v>
      </c>
      <c r="G1" s="47" t="s">
        <v>308</v>
      </c>
      <c r="H1" s="100" t="s">
        <v>5</v>
      </c>
      <c r="I1" s="100" t="s">
        <v>6</v>
      </c>
      <c r="J1" s="100" t="s">
        <v>7</v>
      </c>
      <c r="K1" s="101" t="s">
        <v>8</v>
      </c>
      <c r="L1" s="101" t="s">
        <v>196</v>
      </c>
      <c r="M1" s="101" t="s">
        <v>197</v>
      </c>
      <c r="N1" s="102" t="s">
        <v>13</v>
      </c>
    </row>
    <row r="2" spans="1:17" ht="64.5" customHeight="1" x14ac:dyDescent="0.25">
      <c r="A2" s="284" t="s">
        <v>198</v>
      </c>
      <c r="B2" s="301" t="s">
        <v>199</v>
      </c>
      <c r="C2" s="290" t="s">
        <v>200</v>
      </c>
      <c r="D2" s="119" t="s">
        <v>16</v>
      </c>
      <c r="E2" s="119">
        <v>1</v>
      </c>
      <c r="F2" s="119"/>
      <c r="G2" s="193"/>
      <c r="H2" s="120" t="s">
        <v>201</v>
      </c>
      <c r="I2" s="119">
        <v>8</v>
      </c>
      <c r="J2" s="120" t="s">
        <v>202</v>
      </c>
      <c r="K2" s="120" t="s">
        <v>19</v>
      </c>
      <c r="L2" s="120"/>
      <c r="M2" s="120"/>
      <c r="N2" s="121"/>
    </row>
    <row r="3" spans="1:17" ht="64.5" customHeight="1" x14ac:dyDescent="0.25">
      <c r="A3" s="285"/>
      <c r="B3" s="282"/>
      <c r="C3" s="291"/>
      <c r="D3" s="118" t="s">
        <v>46</v>
      </c>
      <c r="E3" s="118">
        <v>1</v>
      </c>
      <c r="F3" s="148"/>
      <c r="G3" s="148"/>
      <c r="H3" s="117" t="s">
        <v>203</v>
      </c>
      <c r="I3" s="118">
        <v>8</v>
      </c>
      <c r="J3" s="117" t="s">
        <v>202</v>
      </c>
      <c r="K3" s="117" t="s">
        <v>22</v>
      </c>
      <c r="L3" s="117"/>
      <c r="M3" s="117"/>
      <c r="N3" s="122"/>
      <c r="P3">
        <f>I16+I25+I34+I39</f>
        <v>152</v>
      </c>
      <c r="Q3" t="s">
        <v>51</v>
      </c>
    </row>
    <row r="4" spans="1:17" ht="64.5" customHeight="1" x14ac:dyDescent="0.25">
      <c r="A4" s="285"/>
      <c r="B4" s="282"/>
      <c r="C4" s="291"/>
      <c r="D4" s="118" t="s">
        <v>48</v>
      </c>
      <c r="E4" s="118">
        <v>1</v>
      </c>
      <c r="F4" s="148"/>
      <c r="G4" s="148"/>
      <c r="H4" s="117" t="s">
        <v>204</v>
      </c>
      <c r="I4" s="118">
        <v>8</v>
      </c>
      <c r="J4" s="117" t="s">
        <v>202</v>
      </c>
      <c r="K4" s="117" t="s">
        <v>137</v>
      </c>
      <c r="L4" s="117"/>
      <c r="M4" s="117"/>
      <c r="N4" s="123"/>
      <c r="P4">
        <f>I6+I11+I49+I51</f>
        <v>159</v>
      </c>
      <c r="Q4" t="s">
        <v>53</v>
      </c>
    </row>
    <row r="5" spans="1:17" ht="64.5" customHeight="1" x14ac:dyDescent="0.25">
      <c r="A5" s="286"/>
      <c r="B5" s="283"/>
      <c r="C5" s="295"/>
      <c r="D5" s="124" t="s">
        <v>23</v>
      </c>
      <c r="E5" s="124"/>
      <c r="F5" s="124"/>
      <c r="G5" s="124"/>
      <c r="H5" s="124"/>
      <c r="I5" s="124">
        <v>5</v>
      </c>
      <c r="J5" s="125" t="s">
        <v>202</v>
      </c>
      <c r="K5" s="125" t="s">
        <v>25</v>
      </c>
      <c r="L5" s="124"/>
      <c r="M5" s="124"/>
      <c r="N5" s="126"/>
      <c r="P5">
        <f>P3+P4</f>
        <v>311</v>
      </c>
      <c r="Q5">
        <f>+I6+I11+I16+I25+I34+I39+I49+I51</f>
        <v>311</v>
      </c>
    </row>
    <row r="6" spans="1:17" x14ac:dyDescent="0.25">
      <c r="A6" s="105"/>
      <c r="B6" s="106"/>
      <c r="C6" s="106"/>
      <c r="D6" s="106"/>
      <c r="E6" s="94">
        <v>3</v>
      </c>
      <c r="F6" s="173"/>
      <c r="G6" s="173"/>
      <c r="H6" s="106"/>
      <c r="I6" s="94">
        <v>29</v>
      </c>
      <c r="J6" s="106"/>
      <c r="K6" s="106"/>
      <c r="L6" s="106"/>
      <c r="M6" s="106"/>
      <c r="N6" s="103"/>
    </row>
    <row r="7" spans="1:17" ht="63" x14ac:dyDescent="0.25">
      <c r="A7" s="284" t="s">
        <v>198</v>
      </c>
      <c r="B7" s="302">
        <v>45367</v>
      </c>
      <c r="C7" s="303" t="s">
        <v>205</v>
      </c>
      <c r="D7" s="119" t="s">
        <v>16</v>
      </c>
      <c r="E7" s="119">
        <v>1</v>
      </c>
      <c r="F7" s="119"/>
      <c r="G7" s="193"/>
      <c r="H7" s="120" t="s">
        <v>206</v>
      </c>
      <c r="I7" s="119">
        <v>12</v>
      </c>
      <c r="J7" s="120" t="s">
        <v>207</v>
      </c>
      <c r="K7" s="120" t="s">
        <v>19</v>
      </c>
      <c r="L7" s="120"/>
      <c r="M7" s="120"/>
      <c r="N7" s="127"/>
    </row>
    <row r="8" spans="1:17" ht="16.5" thickBot="1" x14ac:dyDescent="0.3">
      <c r="A8" s="285"/>
      <c r="B8" s="282"/>
      <c r="C8" s="304"/>
      <c r="D8" s="118" t="s">
        <v>23</v>
      </c>
      <c r="E8" s="118"/>
      <c r="F8" s="118"/>
      <c r="G8" s="118"/>
      <c r="H8" s="118"/>
      <c r="I8" s="118">
        <v>0</v>
      </c>
      <c r="J8" s="118"/>
      <c r="K8" s="118"/>
      <c r="L8" s="118"/>
      <c r="M8" s="118"/>
      <c r="N8" s="123"/>
    </row>
    <row r="9" spans="1:17" ht="63" x14ac:dyDescent="0.25">
      <c r="A9" s="285"/>
      <c r="B9" s="282" t="s">
        <v>208</v>
      </c>
      <c r="C9" s="304" t="s">
        <v>209</v>
      </c>
      <c r="D9" s="118" t="s">
        <v>16</v>
      </c>
      <c r="E9" s="118">
        <v>1</v>
      </c>
      <c r="F9" s="118"/>
      <c r="G9" s="193"/>
      <c r="H9" s="117" t="s">
        <v>210</v>
      </c>
      <c r="I9" s="118">
        <v>16</v>
      </c>
      <c r="J9" s="117" t="s">
        <v>207</v>
      </c>
      <c r="K9" s="117" t="s">
        <v>19</v>
      </c>
      <c r="L9" s="117"/>
      <c r="M9" s="117"/>
      <c r="N9" s="123"/>
      <c r="P9" t="s">
        <v>211</v>
      </c>
      <c r="Q9">
        <f>E6+E11+E16</f>
        <v>8</v>
      </c>
    </row>
    <row r="10" spans="1:17" ht="16.5" thickBot="1" x14ac:dyDescent="0.3">
      <c r="A10" s="286"/>
      <c r="B10" s="283"/>
      <c r="C10" s="305"/>
      <c r="D10" s="124" t="s">
        <v>23</v>
      </c>
      <c r="E10" s="124"/>
      <c r="F10" s="124"/>
      <c r="G10" s="124"/>
      <c r="H10" s="124"/>
      <c r="I10" s="124">
        <v>0</v>
      </c>
      <c r="J10" s="124"/>
      <c r="K10" s="124"/>
      <c r="L10" s="124"/>
      <c r="M10" s="124"/>
      <c r="N10" s="126"/>
    </row>
    <row r="11" spans="1:17" x14ac:dyDescent="0.25">
      <c r="A11" s="105"/>
      <c r="B11" s="106"/>
      <c r="C11" s="106"/>
      <c r="D11" s="106"/>
      <c r="E11" s="94">
        <v>2</v>
      </c>
      <c r="F11" s="173"/>
      <c r="G11" s="173"/>
      <c r="H11" s="106"/>
      <c r="I11" s="94">
        <v>28</v>
      </c>
      <c r="J11" s="106"/>
      <c r="K11" s="106"/>
      <c r="L11" s="106"/>
      <c r="M11" s="106"/>
      <c r="N11" s="103"/>
    </row>
    <row r="12" spans="1:17" ht="63" x14ac:dyDescent="0.25">
      <c r="A12" s="284" t="s">
        <v>198</v>
      </c>
      <c r="B12" s="301" t="s">
        <v>212</v>
      </c>
      <c r="C12" s="290" t="s">
        <v>213</v>
      </c>
      <c r="D12" s="119" t="s">
        <v>16</v>
      </c>
      <c r="E12" s="119">
        <v>1</v>
      </c>
      <c r="F12" s="119"/>
      <c r="G12" s="192"/>
      <c r="H12" s="120" t="s">
        <v>214</v>
      </c>
      <c r="I12" s="119">
        <v>12</v>
      </c>
      <c r="J12" s="120" t="s">
        <v>215</v>
      </c>
      <c r="K12" s="120" t="s">
        <v>19</v>
      </c>
      <c r="L12" s="120"/>
      <c r="M12" s="120"/>
      <c r="N12" s="121"/>
    </row>
    <row r="13" spans="1:17" ht="63" x14ac:dyDescent="0.25">
      <c r="A13" s="285"/>
      <c r="B13" s="282"/>
      <c r="C13" s="291"/>
      <c r="D13" s="118" t="s">
        <v>46</v>
      </c>
      <c r="E13" s="118">
        <v>1</v>
      </c>
      <c r="F13" s="148"/>
      <c r="G13" s="148"/>
      <c r="H13" s="117" t="s">
        <v>216</v>
      </c>
      <c r="I13" s="118">
        <v>12</v>
      </c>
      <c r="J13" s="117" t="s">
        <v>215</v>
      </c>
      <c r="K13" s="117" t="s">
        <v>22</v>
      </c>
      <c r="L13" s="117"/>
      <c r="M13" s="117"/>
      <c r="N13" s="122"/>
    </row>
    <row r="14" spans="1:17" ht="63" x14ac:dyDescent="0.25">
      <c r="A14" s="285"/>
      <c r="B14" s="282"/>
      <c r="C14" s="291"/>
      <c r="D14" s="118" t="s">
        <v>48</v>
      </c>
      <c r="E14" s="118">
        <v>1</v>
      </c>
      <c r="F14" s="148"/>
      <c r="G14" s="148"/>
      <c r="H14" s="117" t="s">
        <v>217</v>
      </c>
      <c r="I14" s="118">
        <v>12</v>
      </c>
      <c r="J14" s="117" t="s">
        <v>215</v>
      </c>
      <c r="K14" s="117" t="s">
        <v>137</v>
      </c>
      <c r="L14" s="117"/>
      <c r="M14" s="117"/>
      <c r="N14" s="123"/>
    </row>
    <row r="15" spans="1:17" ht="63" x14ac:dyDescent="0.25">
      <c r="A15" s="286"/>
      <c r="B15" s="283"/>
      <c r="C15" s="295"/>
      <c r="D15" s="124" t="s">
        <v>23</v>
      </c>
      <c r="E15" s="124"/>
      <c r="F15" s="124"/>
      <c r="G15" s="124"/>
      <c r="H15" s="124"/>
      <c r="I15" s="124">
        <v>8</v>
      </c>
      <c r="J15" s="125" t="s">
        <v>215</v>
      </c>
      <c r="K15" s="124" t="s">
        <v>218</v>
      </c>
      <c r="L15" s="124"/>
      <c r="M15" s="124"/>
      <c r="N15" s="126"/>
    </row>
    <row r="16" spans="1:17" x14ac:dyDescent="0.25">
      <c r="A16" s="105"/>
      <c r="B16" s="106"/>
      <c r="C16" s="106"/>
      <c r="D16" s="106"/>
      <c r="E16" s="94">
        <v>3</v>
      </c>
      <c r="F16" s="173"/>
      <c r="G16" s="173"/>
      <c r="H16" s="106"/>
      <c r="I16" s="94">
        <v>44</v>
      </c>
      <c r="J16" s="106"/>
      <c r="K16" s="106"/>
      <c r="L16" s="106"/>
      <c r="M16" s="106"/>
      <c r="N16" s="104"/>
    </row>
    <row r="17" spans="1:14" ht="63" x14ac:dyDescent="0.25">
      <c r="A17" s="284" t="s">
        <v>219</v>
      </c>
      <c r="B17" s="298" t="s">
        <v>220</v>
      </c>
      <c r="C17" s="290" t="s">
        <v>221</v>
      </c>
      <c r="D17" s="119" t="s">
        <v>16</v>
      </c>
      <c r="E17" s="119">
        <v>0</v>
      </c>
      <c r="F17" s="119"/>
      <c r="G17" s="119"/>
      <c r="H17" s="120" t="s">
        <v>222</v>
      </c>
      <c r="I17" s="119">
        <v>12</v>
      </c>
      <c r="J17" s="120" t="s">
        <v>223</v>
      </c>
      <c r="K17" s="120" t="s">
        <v>19</v>
      </c>
      <c r="L17" s="120"/>
      <c r="M17" s="120"/>
      <c r="N17" s="121"/>
    </row>
    <row r="18" spans="1:14" ht="63" x14ac:dyDescent="0.25">
      <c r="A18" s="285"/>
      <c r="B18" s="288"/>
      <c r="C18" s="291"/>
      <c r="D18" s="118" t="s">
        <v>46</v>
      </c>
      <c r="E18" s="118">
        <v>0</v>
      </c>
      <c r="F18" s="118"/>
      <c r="G18" s="118"/>
      <c r="H18" s="117" t="s">
        <v>224</v>
      </c>
      <c r="I18" s="118">
        <v>12</v>
      </c>
      <c r="J18" s="117" t="s">
        <v>223</v>
      </c>
      <c r="K18" s="117" t="s">
        <v>22</v>
      </c>
      <c r="L18" s="117"/>
      <c r="M18" s="117"/>
      <c r="N18" s="122"/>
    </row>
    <row r="19" spans="1:14" ht="63" x14ac:dyDescent="0.25">
      <c r="A19" s="285"/>
      <c r="B19" s="288"/>
      <c r="C19" s="291"/>
      <c r="D19" s="118" t="s">
        <v>48</v>
      </c>
      <c r="E19" s="118">
        <v>0</v>
      </c>
      <c r="F19" s="118"/>
      <c r="G19" s="118"/>
      <c r="H19" s="117" t="s">
        <v>225</v>
      </c>
      <c r="I19" s="118">
        <v>12</v>
      </c>
      <c r="J19" s="117" t="s">
        <v>223</v>
      </c>
      <c r="K19" s="117" t="s">
        <v>137</v>
      </c>
      <c r="L19" s="117"/>
      <c r="M19" s="117"/>
      <c r="N19" s="123"/>
    </row>
    <row r="20" spans="1:14" ht="63" x14ac:dyDescent="0.25">
      <c r="A20" s="285"/>
      <c r="B20" s="288"/>
      <c r="C20" s="291"/>
      <c r="D20" s="118" t="s">
        <v>23</v>
      </c>
      <c r="E20" s="118"/>
      <c r="F20" s="118"/>
      <c r="G20" s="118"/>
      <c r="H20" s="118"/>
      <c r="I20" s="118">
        <v>3</v>
      </c>
      <c r="J20" s="117" t="s">
        <v>226</v>
      </c>
      <c r="K20" s="118" t="s">
        <v>218</v>
      </c>
      <c r="L20" s="118"/>
      <c r="M20" s="118"/>
      <c r="N20" s="122"/>
    </row>
    <row r="21" spans="1:14" ht="63" x14ac:dyDescent="0.25">
      <c r="A21" s="285"/>
      <c r="B21" s="288"/>
      <c r="C21" s="291" t="s">
        <v>227</v>
      </c>
      <c r="D21" s="118" t="s">
        <v>16</v>
      </c>
      <c r="E21" s="118">
        <v>0</v>
      </c>
      <c r="F21" s="118"/>
      <c r="G21" s="118"/>
      <c r="H21" s="117" t="s">
        <v>228</v>
      </c>
      <c r="I21" s="118">
        <v>12</v>
      </c>
      <c r="J21" s="117" t="s">
        <v>229</v>
      </c>
      <c r="K21" s="117" t="s">
        <v>19</v>
      </c>
      <c r="L21" s="117"/>
      <c r="M21" s="117"/>
      <c r="N21" s="122"/>
    </row>
    <row r="22" spans="1:14" ht="63" x14ac:dyDescent="0.25">
      <c r="A22" s="285"/>
      <c r="B22" s="288"/>
      <c r="C22" s="291"/>
      <c r="D22" s="118" t="s">
        <v>46</v>
      </c>
      <c r="E22" s="118">
        <v>0</v>
      </c>
      <c r="F22" s="118"/>
      <c r="G22" s="118"/>
      <c r="H22" s="117" t="s">
        <v>230</v>
      </c>
      <c r="I22" s="118">
        <v>12</v>
      </c>
      <c r="J22" s="117" t="s">
        <v>229</v>
      </c>
      <c r="K22" s="117" t="s">
        <v>22</v>
      </c>
      <c r="L22" s="117"/>
      <c r="M22" s="117"/>
      <c r="N22" s="122"/>
    </row>
    <row r="23" spans="1:14" ht="63" x14ac:dyDescent="0.25">
      <c r="A23" s="285"/>
      <c r="B23" s="288"/>
      <c r="C23" s="291"/>
      <c r="D23" s="118" t="s">
        <v>48</v>
      </c>
      <c r="E23" s="118">
        <v>0</v>
      </c>
      <c r="F23" s="118"/>
      <c r="G23" s="118"/>
      <c r="H23" s="117" t="s">
        <v>231</v>
      </c>
      <c r="I23" s="118">
        <v>12</v>
      </c>
      <c r="J23" s="117" t="s">
        <v>229</v>
      </c>
      <c r="K23" s="117" t="s">
        <v>137</v>
      </c>
      <c r="L23" s="117"/>
      <c r="M23" s="117"/>
      <c r="N23" s="123"/>
    </row>
    <row r="24" spans="1:14" ht="63" x14ac:dyDescent="0.25">
      <c r="A24" s="286"/>
      <c r="B24" s="289"/>
      <c r="C24" s="295"/>
      <c r="D24" s="124" t="s">
        <v>23</v>
      </c>
      <c r="E24" s="124"/>
      <c r="F24" s="124"/>
      <c r="G24" s="124"/>
      <c r="H24" s="124"/>
      <c r="I24" s="124">
        <v>3</v>
      </c>
      <c r="J24" s="125" t="s">
        <v>226</v>
      </c>
      <c r="K24" s="124" t="s">
        <v>218</v>
      </c>
      <c r="L24" s="124"/>
      <c r="M24" s="124"/>
      <c r="N24" s="126"/>
    </row>
    <row r="25" spans="1:14" x14ac:dyDescent="0.25">
      <c r="A25" s="105"/>
      <c r="B25" s="106"/>
      <c r="C25" s="106"/>
      <c r="D25" s="106"/>
      <c r="E25" s="94">
        <v>0</v>
      </c>
      <c r="F25" s="173"/>
      <c r="G25" s="173"/>
      <c r="H25" s="106"/>
      <c r="I25" s="94">
        <v>78</v>
      </c>
      <c r="J25" s="106"/>
      <c r="K25" s="106"/>
      <c r="L25" s="106"/>
      <c r="M25" s="106"/>
      <c r="N25" s="103"/>
    </row>
    <row r="26" spans="1:14" ht="63" x14ac:dyDescent="0.25">
      <c r="A26" s="299" t="s">
        <v>219</v>
      </c>
      <c r="B26" s="288" t="s">
        <v>232</v>
      </c>
      <c r="C26" s="296" t="s">
        <v>233</v>
      </c>
      <c r="D26" s="119" t="s">
        <v>16</v>
      </c>
      <c r="E26" s="119">
        <v>0</v>
      </c>
      <c r="F26" s="119"/>
      <c r="G26" s="119"/>
      <c r="H26" s="120" t="s">
        <v>234</v>
      </c>
      <c r="I26" s="119">
        <v>2</v>
      </c>
      <c r="J26" s="120" t="s">
        <v>235</v>
      </c>
      <c r="K26" s="120" t="s">
        <v>19</v>
      </c>
      <c r="L26" s="120"/>
      <c r="M26" s="120"/>
      <c r="N26" s="121"/>
    </row>
    <row r="27" spans="1:14" ht="63" x14ac:dyDescent="0.25">
      <c r="A27" s="300"/>
      <c r="B27" s="288"/>
      <c r="C27" s="297"/>
      <c r="D27" s="118" t="s">
        <v>46</v>
      </c>
      <c r="E27" s="118">
        <v>0</v>
      </c>
      <c r="F27" s="118"/>
      <c r="G27" s="118"/>
      <c r="H27" s="117" t="s">
        <v>236</v>
      </c>
      <c r="I27" s="118">
        <v>2</v>
      </c>
      <c r="J27" s="117" t="s">
        <v>235</v>
      </c>
      <c r="K27" s="117" t="s">
        <v>22</v>
      </c>
      <c r="L27" s="117"/>
      <c r="M27" s="117"/>
      <c r="N27" s="122"/>
    </row>
    <row r="28" spans="1:14" ht="63" x14ac:dyDescent="0.25">
      <c r="A28" s="300"/>
      <c r="B28" s="288"/>
      <c r="C28" s="297"/>
      <c r="D28" s="118" t="s">
        <v>48</v>
      </c>
      <c r="E28" s="118">
        <v>0</v>
      </c>
      <c r="F28" s="118"/>
      <c r="G28" s="118"/>
      <c r="H28" s="117" t="s">
        <v>237</v>
      </c>
      <c r="I28" s="118">
        <v>2</v>
      </c>
      <c r="J28" s="117" t="s">
        <v>238</v>
      </c>
      <c r="K28" s="117" t="s">
        <v>137</v>
      </c>
      <c r="L28" s="117"/>
      <c r="M28" s="117"/>
      <c r="N28" s="123"/>
    </row>
    <row r="29" spans="1:14" ht="63" x14ac:dyDescent="0.25">
      <c r="A29" s="300"/>
      <c r="B29" s="288"/>
      <c r="C29" s="297"/>
      <c r="D29" s="118" t="s">
        <v>23</v>
      </c>
      <c r="E29" s="118"/>
      <c r="F29" s="118"/>
      <c r="G29" s="118"/>
      <c r="H29" s="118"/>
      <c r="I29" s="118">
        <v>4</v>
      </c>
      <c r="J29" s="117" t="s">
        <v>226</v>
      </c>
      <c r="K29" s="118" t="s">
        <v>218</v>
      </c>
      <c r="L29" s="118"/>
      <c r="M29" s="118"/>
      <c r="N29" s="122"/>
    </row>
    <row r="30" spans="1:14" ht="63" x14ac:dyDescent="0.25">
      <c r="A30" s="285"/>
      <c r="B30" s="294" t="s">
        <v>239</v>
      </c>
      <c r="C30" s="291" t="s">
        <v>240</v>
      </c>
      <c r="D30" s="118" t="s">
        <v>16</v>
      </c>
      <c r="E30" s="118">
        <v>0</v>
      </c>
      <c r="F30" s="118"/>
      <c r="G30" s="118"/>
      <c r="H30" s="117" t="s">
        <v>241</v>
      </c>
      <c r="I30" s="118">
        <v>2</v>
      </c>
      <c r="J30" s="117" t="s">
        <v>242</v>
      </c>
      <c r="K30" s="117" t="s">
        <v>19</v>
      </c>
      <c r="L30" s="117"/>
      <c r="M30" s="117"/>
      <c r="N30" s="122"/>
    </row>
    <row r="31" spans="1:14" ht="63" x14ac:dyDescent="0.25">
      <c r="A31" s="285"/>
      <c r="B31" s="288"/>
      <c r="C31" s="291"/>
      <c r="D31" s="118" t="s">
        <v>46</v>
      </c>
      <c r="E31" s="118">
        <v>0</v>
      </c>
      <c r="F31" s="118"/>
      <c r="G31" s="118"/>
      <c r="H31" s="117" t="s">
        <v>243</v>
      </c>
      <c r="I31" s="118">
        <v>2</v>
      </c>
      <c r="J31" s="117" t="s">
        <v>242</v>
      </c>
      <c r="K31" s="117" t="s">
        <v>22</v>
      </c>
      <c r="L31" s="117"/>
      <c r="M31" s="117"/>
      <c r="N31" s="122"/>
    </row>
    <row r="32" spans="1:14" ht="63" x14ac:dyDescent="0.25">
      <c r="A32" s="285"/>
      <c r="B32" s="288"/>
      <c r="C32" s="291"/>
      <c r="D32" s="118" t="s">
        <v>48</v>
      </c>
      <c r="E32" s="118">
        <v>0</v>
      </c>
      <c r="F32" s="118"/>
      <c r="G32" s="118"/>
      <c r="H32" s="117" t="s">
        <v>244</v>
      </c>
      <c r="I32" s="118">
        <v>2</v>
      </c>
      <c r="J32" s="117" t="s">
        <v>242</v>
      </c>
      <c r="K32" s="117" t="s">
        <v>137</v>
      </c>
      <c r="L32" s="117"/>
      <c r="M32" s="117"/>
      <c r="N32" s="123"/>
    </row>
    <row r="33" spans="1:14" ht="63" x14ac:dyDescent="0.25">
      <c r="A33" s="286"/>
      <c r="B33" s="289"/>
      <c r="C33" s="295"/>
      <c r="D33" s="124" t="s">
        <v>23</v>
      </c>
      <c r="E33" s="124"/>
      <c r="F33" s="124"/>
      <c r="G33" s="124"/>
      <c r="H33" s="124"/>
      <c r="I33" s="124">
        <v>4</v>
      </c>
      <c r="J33" s="125" t="s">
        <v>226</v>
      </c>
      <c r="K33" s="124" t="s">
        <v>218</v>
      </c>
      <c r="L33" s="124"/>
      <c r="M33" s="124"/>
      <c r="N33" s="126"/>
    </row>
    <row r="34" spans="1:14" x14ac:dyDescent="0.25">
      <c r="A34" s="105"/>
      <c r="B34" s="106"/>
      <c r="C34" s="106"/>
      <c r="D34" s="106"/>
      <c r="E34" s="94">
        <v>0</v>
      </c>
      <c r="F34" s="173"/>
      <c r="G34" s="173"/>
      <c r="H34" s="106"/>
      <c r="I34" s="94">
        <v>20</v>
      </c>
      <c r="J34" s="106"/>
      <c r="K34" s="106"/>
      <c r="L34" s="106"/>
      <c r="M34" s="106"/>
      <c r="N34" s="107"/>
    </row>
    <row r="35" spans="1:14" ht="47.25" x14ac:dyDescent="0.25">
      <c r="A35" s="284" t="s">
        <v>219</v>
      </c>
      <c r="B35" s="298" t="s">
        <v>245</v>
      </c>
      <c r="C35" s="290" t="s">
        <v>246</v>
      </c>
      <c r="D35" s="119" t="s">
        <v>16</v>
      </c>
      <c r="E35" s="119">
        <v>0</v>
      </c>
      <c r="F35" s="119"/>
      <c r="G35" s="119"/>
      <c r="H35" s="120" t="s">
        <v>247</v>
      </c>
      <c r="I35" s="119">
        <v>2</v>
      </c>
      <c r="J35" s="129" t="s">
        <v>248</v>
      </c>
      <c r="K35" s="120" t="s">
        <v>19</v>
      </c>
      <c r="L35" s="120"/>
      <c r="M35" s="120"/>
      <c r="N35" s="121"/>
    </row>
    <row r="36" spans="1:14" ht="47.25" x14ac:dyDescent="0.25">
      <c r="A36" s="285"/>
      <c r="B36" s="288"/>
      <c r="C36" s="291"/>
      <c r="D36" s="118" t="s">
        <v>46</v>
      </c>
      <c r="E36" s="118">
        <v>0</v>
      </c>
      <c r="F36" s="118"/>
      <c r="G36" s="118"/>
      <c r="H36" s="117" t="s">
        <v>249</v>
      </c>
      <c r="I36" s="118">
        <v>2</v>
      </c>
      <c r="J36" s="128" t="s">
        <v>248</v>
      </c>
      <c r="K36" s="117" t="s">
        <v>22</v>
      </c>
      <c r="L36" s="117"/>
      <c r="M36" s="117"/>
      <c r="N36" s="122"/>
    </row>
    <row r="37" spans="1:14" ht="47.25" x14ac:dyDescent="0.25">
      <c r="A37" s="285"/>
      <c r="B37" s="288"/>
      <c r="C37" s="291"/>
      <c r="D37" s="118" t="s">
        <v>48</v>
      </c>
      <c r="E37" s="118">
        <v>0</v>
      </c>
      <c r="F37" s="118"/>
      <c r="G37" s="118"/>
      <c r="H37" s="117" t="s">
        <v>250</v>
      </c>
      <c r="I37" s="118">
        <v>2</v>
      </c>
      <c r="J37" s="128" t="s">
        <v>248</v>
      </c>
      <c r="K37" s="117" t="s">
        <v>137</v>
      </c>
      <c r="L37" s="117"/>
      <c r="M37" s="117"/>
      <c r="N37" s="123"/>
    </row>
    <row r="38" spans="1:14" ht="45" x14ac:dyDescent="0.25">
      <c r="A38" s="286"/>
      <c r="B38" s="289"/>
      <c r="C38" s="295"/>
      <c r="D38" s="124" t="s">
        <v>23</v>
      </c>
      <c r="E38" s="124"/>
      <c r="F38" s="124"/>
      <c r="G38" s="124"/>
      <c r="H38" s="124"/>
      <c r="I38" s="124">
        <v>4</v>
      </c>
      <c r="J38" s="130" t="s">
        <v>248</v>
      </c>
      <c r="K38" s="124" t="s">
        <v>218</v>
      </c>
      <c r="L38" s="124"/>
      <c r="M38" s="124"/>
      <c r="N38" s="126"/>
    </row>
    <row r="39" spans="1:14" x14ac:dyDescent="0.25">
      <c r="A39" s="105"/>
      <c r="B39" s="106"/>
      <c r="C39" s="106"/>
      <c r="D39" s="106"/>
      <c r="E39" s="94">
        <v>0</v>
      </c>
      <c r="F39" s="173"/>
      <c r="G39" s="173"/>
      <c r="H39" s="106"/>
      <c r="I39" s="94">
        <v>10</v>
      </c>
      <c r="J39" s="106"/>
      <c r="K39" s="106"/>
      <c r="L39" s="106"/>
      <c r="M39" s="106"/>
      <c r="N39" s="103"/>
    </row>
    <row r="40" spans="1:14" ht="63" x14ac:dyDescent="0.25">
      <c r="A40" s="284" t="s">
        <v>219</v>
      </c>
      <c r="B40" s="287">
        <v>45429</v>
      </c>
      <c r="C40" s="290" t="s">
        <v>251</v>
      </c>
      <c r="D40" s="119" t="s">
        <v>16</v>
      </c>
      <c r="E40" s="119">
        <v>0</v>
      </c>
      <c r="F40" s="119"/>
      <c r="G40" s="119"/>
      <c r="H40" s="120" t="s">
        <v>252</v>
      </c>
      <c r="I40" s="119">
        <v>12</v>
      </c>
      <c r="J40" s="120" t="s">
        <v>253</v>
      </c>
      <c r="K40" s="120" t="s">
        <v>19</v>
      </c>
      <c r="L40" s="120"/>
      <c r="M40" s="120"/>
      <c r="N40" s="121"/>
    </row>
    <row r="41" spans="1:14" ht="63" x14ac:dyDescent="0.25">
      <c r="A41" s="285"/>
      <c r="B41" s="288"/>
      <c r="C41" s="291"/>
      <c r="D41" s="118" t="s">
        <v>46</v>
      </c>
      <c r="E41" s="118">
        <v>0</v>
      </c>
      <c r="F41" s="118"/>
      <c r="G41" s="118"/>
      <c r="H41" s="117" t="s">
        <v>254</v>
      </c>
      <c r="I41" s="118">
        <v>12</v>
      </c>
      <c r="J41" s="117" t="s">
        <v>253</v>
      </c>
      <c r="K41" s="117" t="s">
        <v>22</v>
      </c>
      <c r="L41" s="117"/>
      <c r="M41" s="117"/>
      <c r="N41" s="122"/>
    </row>
    <row r="42" spans="1:14" ht="63" x14ac:dyDescent="0.25">
      <c r="A42" s="285"/>
      <c r="B42" s="288"/>
      <c r="C42" s="291"/>
      <c r="D42" s="118" t="s">
        <v>48</v>
      </c>
      <c r="E42" s="118">
        <v>0</v>
      </c>
      <c r="F42" s="118"/>
      <c r="G42" s="118"/>
      <c r="H42" s="117" t="s">
        <v>255</v>
      </c>
      <c r="I42" s="118">
        <v>12</v>
      </c>
      <c r="J42" s="117" t="s">
        <v>256</v>
      </c>
      <c r="K42" s="117" t="s">
        <v>137</v>
      </c>
      <c r="L42" s="117"/>
      <c r="M42" s="117"/>
      <c r="N42" s="123"/>
    </row>
    <row r="43" spans="1:14" ht="63" x14ac:dyDescent="0.25">
      <c r="A43" s="285"/>
      <c r="B43" s="288"/>
      <c r="C43" s="291"/>
      <c r="D43" s="118" t="s">
        <v>23</v>
      </c>
      <c r="E43" s="118"/>
      <c r="F43" s="118"/>
      <c r="G43" s="118"/>
      <c r="H43" s="118"/>
      <c r="I43" s="118">
        <v>6</v>
      </c>
      <c r="J43" s="117" t="s">
        <v>257</v>
      </c>
      <c r="K43" s="118" t="s">
        <v>218</v>
      </c>
      <c r="L43" s="118"/>
      <c r="M43" s="118"/>
      <c r="N43" s="122"/>
    </row>
    <row r="44" spans="1:14" ht="63" x14ac:dyDescent="0.25">
      <c r="A44" s="285"/>
      <c r="B44" s="288"/>
      <c r="C44" s="282" t="s">
        <v>258</v>
      </c>
      <c r="D44" s="118" t="s">
        <v>16</v>
      </c>
      <c r="E44" s="118">
        <v>0</v>
      </c>
      <c r="F44" s="118"/>
      <c r="G44" s="118"/>
      <c r="H44" s="117" t="s">
        <v>259</v>
      </c>
      <c r="I44" s="118">
        <v>12</v>
      </c>
      <c r="J44" s="117" t="s">
        <v>260</v>
      </c>
      <c r="K44" s="117" t="s">
        <v>19</v>
      </c>
      <c r="L44" s="117"/>
      <c r="M44" s="117"/>
      <c r="N44" s="122"/>
    </row>
    <row r="45" spans="1:14" ht="63" x14ac:dyDescent="0.25">
      <c r="A45" s="285"/>
      <c r="B45" s="288"/>
      <c r="C45" s="282"/>
      <c r="D45" s="118" t="s">
        <v>46</v>
      </c>
      <c r="E45" s="118">
        <v>0</v>
      </c>
      <c r="F45" s="118"/>
      <c r="G45" s="118"/>
      <c r="H45" s="117" t="s">
        <v>261</v>
      </c>
      <c r="I45" s="118">
        <v>12</v>
      </c>
      <c r="J45" s="117" t="s">
        <v>260</v>
      </c>
      <c r="K45" s="117" t="s">
        <v>22</v>
      </c>
      <c r="L45" s="117"/>
      <c r="M45" s="117"/>
      <c r="N45" s="122"/>
    </row>
    <row r="46" spans="1:14" ht="63" x14ac:dyDescent="0.25">
      <c r="A46" s="285"/>
      <c r="B46" s="288"/>
      <c r="C46" s="282"/>
      <c r="D46" s="118" t="s">
        <v>48</v>
      </c>
      <c r="E46" s="118">
        <v>0</v>
      </c>
      <c r="F46" s="118"/>
      <c r="G46" s="118"/>
      <c r="H46" s="117" t="s">
        <v>262</v>
      </c>
      <c r="I46" s="118">
        <v>12</v>
      </c>
      <c r="J46" s="117" t="s">
        <v>260</v>
      </c>
      <c r="K46" s="117" t="s">
        <v>137</v>
      </c>
      <c r="L46" s="117"/>
      <c r="M46" s="117"/>
      <c r="N46" s="123"/>
    </row>
    <row r="47" spans="1:14" ht="63" x14ac:dyDescent="0.25">
      <c r="A47" s="285"/>
      <c r="B47" s="288"/>
      <c r="C47" s="282"/>
      <c r="D47" s="282" t="s">
        <v>23</v>
      </c>
      <c r="E47" s="282"/>
      <c r="F47" s="118"/>
      <c r="G47" s="118"/>
      <c r="H47" s="282"/>
      <c r="I47" s="282">
        <v>6</v>
      </c>
      <c r="J47" s="117" t="s">
        <v>257</v>
      </c>
      <c r="K47" s="282" t="s">
        <v>218</v>
      </c>
      <c r="L47" s="282"/>
      <c r="M47" s="282"/>
      <c r="N47" s="292"/>
    </row>
    <row r="48" spans="1:14" x14ac:dyDescent="0.25">
      <c r="A48" s="286"/>
      <c r="B48" s="289"/>
      <c r="C48" s="283"/>
      <c r="D48" s="283"/>
      <c r="E48" s="283"/>
      <c r="F48" s="124"/>
      <c r="G48" s="124"/>
      <c r="H48" s="283"/>
      <c r="I48" s="283"/>
      <c r="J48" s="125"/>
      <c r="K48" s="283"/>
      <c r="L48" s="283"/>
      <c r="M48" s="283"/>
      <c r="N48" s="293"/>
    </row>
    <row r="49" spans="1:14" x14ac:dyDescent="0.25">
      <c r="A49" s="108"/>
      <c r="B49" s="106"/>
      <c r="C49" s="106"/>
      <c r="D49" s="106"/>
      <c r="E49" s="94">
        <v>0</v>
      </c>
      <c r="F49" s="173"/>
      <c r="G49" s="173"/>
      <c r="H49" s="106"/>
      <c r="I49" s="94">
        <v>84</v>
      </c>
      <c r="J49" s="106"/>
      <c r="K49" s="106"/>
      <c r="L49" s="106"/>
      <c r="M49" s="106"/>
      <c r="N49" s="106"/>
    </row>
    <row r="51" spans="1:14" ht="63" x14ac:dyDescent="0.25">
      <c r="A51" s="134" t="s">
        <v>263</v>
      </c>
      <c r="B51" s="131"/>
      <c r="C51" s="147" t="s">
        <v>264</v>
      </c>
      <c r="D51" s="131" t="s">
        <v>23</v>
      </c>
      <c r="E51" s="131" t="s">
        <v>265</v>
      </c>
      <c r="F51" s="131" t="s">
        <v>306</v>
      </c>
      <c r="G51" s="131"/>
      <c r="H51" s="132" t="s">
        <v>266</v>
      </c>
      <c r="I51" s="131">
        <v>18</v>
      </c>
      <c r="J51" s="132" t="s">
        <v>267</v>
      </c>
      <c r="K51" s="133" t="s">
        <v>268</v>
      </c>
      <c r="L51" s="132"/>
      <c r="M51" s="132"/>
      <c r="N51" s="135"/>
    </row>
    <row r="52" spans="1:14" x14ac:dyDescent="0.25">
      <c r="K52" s="143" t="s">
        <v>269</v>
      </c>
    </row>
  </sheetData>
  <mergeCells count="35">
    <mergeCell ref="A7:A10"/>
    <mergeCell ref="B7:B8"/>
    <mergeCell ref="A2:A5"/>
    <mergeCell ref="B2:B5"/>
    <mergeCell ref="C2:C5"/>
    <mergeCell ref="C7:C8"/>
    <mergeCell ref="C9:C10"/>
    <mergeCell ref="B9:B10"/>
    <mergeCell ref="A12:A15"/>
    <mergeCell ref="B12:B15"/>
    <mergeCell ref="C12:C15"/>
    <mergeCell ref="A17:A24"/>
    <mergeCell ref="B17:B24"/>
    <mergeCell ref="C17:C20"/>
    <mergeCell ref="C21:C24"/>
    <mergeCell ref="B30:B33"/>
    <mergeCell ref="C30:C33"/>
    <mergeCell ref="B26:B29"/>
    <mergeCell ref="C26:C29"/>
    <mergeCell ref="A35:A38"/>
    <mergeCell ref="B35:B38"/>
    <mergeCell ref="C35:C38"/>
    <mergeCell ref="A26:A33"/>
    <mergeCell ref="C44:C48"/>
    <mergeCell ref="A40:A48"/>
    <mergeCell ref="B40:B48"/>
    <mergeCell ref="C40:C43"/>
    <mergeCell ref="N47:N48"/>
    <mergeCell ref="D47:D48"/>
    <mergeCell ref="E47:E48"/>
    <mergeCell ref="H47:H48"/>
    <mergeCell ref="I47:I48"/>
    <mergeCell ref="K47:K48"/>
    <mergeCell ref="L47:L48"/>
    <mergeCell ref="M47:M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18A5-634D-B64E-A907-CDC39B3DE85E}">
  <dimension ref="A1:P21"/>
  <sheetViews>
    <sheetView tabSelected="1" zoomScale="70" zoomScaleNormal="70" workbookViewId="0">
      <selection activeCell="N10" sqref="N10"/>
    </sheetView>
  </sheetViews>
  <sheetFormatPr baseColWidth="10" defaultColWidth="11" defaultRowHeight="15.75" x14ac:dyDescent="0.25"/>
  <cols>
    <col min="2" max="2" width="13.125" style="1" customWidth="1"/>
    <col min="3" max="3" width="22" customWidth="1"/>
    <col min="4" max="4" width="18" style="2" customWidth="1"/>
    <col min="5" max="7" width="18.625" style="2" customWidth="1"/>
    <col min="8" max="8" width="32.625" style="2" customWidth="1"/>
    <col min="9" max="9" width="20.625" style="2" customWidth="1"/>
    <col min="10" max="10" width="28.125" style="3" customWidth="1"/>
    <col min="11" max="11" width="34.875" style="3" customWidth="1"/>
  </cols>
  <sheetData>
    <row r="1" spans="1:16" ht="18.75" x14ac:dyDescent="0.2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310</v>
      </c>
      <c r="G1" s="47" t="s">
        <v>309</v>
      </c>
      <c r="H1" s="76" t="s">
        <v>5</v>
      </c>
      <c r="I1" s="76" t="s">
        <v>6</v>
      </c>
      <c r="J1" s="76" t="s">
        <v>7</v>
      </c>
      <c r="K1" s="76" t="s">
        <v>8</v>
      </c>
    </row>
    <row r="2" spans="1:16" ht="63" x14ac:dyDescent="0.25">
      <c r="A2" s="309" t="s">
        <v>270</v>
      </c>
      <c r="B2" s="312" t="s">
        <v>271</v>
      </c>
      <c r="C2" s="306" t="s">
        <v>272</v>
      </c>
      <c r="D2" s="70" t="s">
        <v>16</v>
      </c>
      <c r="E2" s="70">
        <v>1</v>
      </c>
      <c r="F2" s="38"/>
      <c r="G2" s="193"/>
      <c r="H2" s="69" t="s">
        <v>273</v>
      </c>
      <c r="I2" s="70">
        <v>12</v>
      </c>
      <c r="J2" s="69" t="s">
        <v>274</v>
      </c>
      <c r="K2" s="72" t="s">
        <v>275</v>
      </c>
    </row>
    <row r="3" spans="1:16" ht="63" x14ac:dyDescent="0.25">
      <c r="A3" s="310"/>
      <c r="B3" s="313"/>
      <c r="C3" s="307"/>
      <c r="D3" s="11" t="s">
        <v>46</v>
      </c>
      <c r="E3" s="11">
        <v>1</v>
      </c>
      <c r="F3" s="148"/>
      <c r="G3" s="148"/>
      <c r="H3" s="10" t="s">
        <v>276</v>
      </c>
      <c r="I3" s="11">
        <v>12</v>
      </c>
      <c r="J3" s="10" t="s">
        <v>274</v>
      </c>
      <c r="K3" s="137" t="s">
        <v>277</v>
      </c>
    </row>
    <row r="4" spans="1:16" ht="63" x14ac:dyDescent="0.25">
      <c r="A4" s="310"/>
      <c r="B4" s="313"/>
      <c r="C4" s="307"/>
      <c r="D4" s="11" t="s">
        <v>48</v>
      </c>
      <c r="E4" s="11">
        <v>1</v>
      </c>
      <c r="F4" s="148"/>
      <c r="G4" s="148"/>
      <c r="H4" s="136" t="s">
        <v>278</v>
      </c>
      <c r="I4" s="11">
        <v>12</v>
      </c>
      <c r="J4" s="10" t="s">
        <v>274</v>
      </c>
      <c r="K4" s="138" t="s">
        <v>279</v>
      </c>
    </row>
    <row r="5" spans="1:16" ht="63.75" thickBot="1" x14ac:dyDescent="0.3">
      <c r="A5" s="310"/>
      <c r="B5" s="313"/>
      <c r="C5" s="307"/>
      <c r="D5" s="11" t="s">
        <v>23</v>
      </c>
      <c r="E5" s="11"/>
      <c r="F5" s="11"/>
      <c r="G5" s="11"/>
      <c r="H5" s="11"/>
      <c r="I5" s="11">
        <v>24</v>
      </c>
      <c r="J5" s="10" t="s">
        <v>274</v>
      </c>
      <c r="K5" s="137" t="s">
        <v>280</v>
      </c>
      <c r="M5" t="s">
        <v>281</v>
      </c>
    </row>
    <row r="6" spans="1:16" ht="63" x14ac:dyDescent="0.25">
      <c r="A6" s="310"/>
      <c r="B6" s="313"/>
      <c r="C6" s="307" t="s">
        <v>282</v>
      </c>
      <c r="D6" s="11" t="s">
        <v>16</v>
      </c>
      <c r="E6" s="11">
        <v>1</v>
      </c>
      <c r="F6" s="38"/>
      <c r="G6" s="193"/>
      <c r="H6" s="10" t="s">
        <v>283</v>
      </c>
      <c r="I6" s="11">
        <v>12</v>
      </c>
      <c r="J6" s="10" t="s">
        <v>274</v>
      </c>
      <c r="K6" s="137" t="s">
        <v>284</v>
      </c>
    </row>
    <row r="7" spans="1:16" ht="75.75" customHeight="1" x14ac:dyDescent="0.25">
      <c r="A7" s="310"/>
      <c r="B7" s="313"/>
      <c r="C7" s="307"/>
      <c r="D7" s="11" t="s">
        <v>46</v>
      </c>
      <c r="E7" s="11">
        <v>1</v>
      </c>
      <c r="F7" s="11"/>
      <c r="G7" s="148"/>
      <c r="H7" s="10" t="s">
        <v>285</v>
      </c>
      <c r="I7" s="11">
        <v>12</v>
      </c>
      <c r="J7" s="10" t="s">
        <v>274</v>
      </c>
      <c r="K7" s="137" t="s">
        <v>286</v>
      </c>
    </row>
    <row r="8" spans="1:16" ht="75.75" customHeight="1" x14ac:dyDescent="0.25">
      <c r="A8" s="310"/>
      <c r="B8" s="313"/>
      <c r="C8" s="307"/>
      <c r="D8" s="11" t="s">
        <v>48</v>
      </c>
      <c r="E8" s="11">
        <v>1</v>
      </c>
      <c r="F8" s="11"/>
      <c r="G8" s="148"/>
      <c r="H8" s="136" t="s">
        <v>287</v>
      </c>
      <c r="I8" s="11">
        <v>12</v>
      </c>
      <c r="J8" s="10" t="s">
        <v>274</v>
      </c>
      <c r="K8" s="138" t="s">
        <v>288</v>
      </c>
      <c r="P8">
        <f>E10+E19</f>
        <v>12</v>
      </c>
    </row>
    <row r="9" spans="1:16" ht="63.75" thickBot="1" x14ac:dyDescent="0.3">
      <c r="A9" s="311"/>
      <c r="B9" s="314"/>
      <c r="C9" s="308"/>
      <c r="D9" s="74" t="s">
        <v>23</v>
      </c>
      <c r="E9" s="74"/>
      <c r="F9" s="74"/>
      <c r="G9" s="74"/>
      <c r="H9" s="74"/>
      <c r="I9" s="74">
        <v>24</v>
      </c>
      <c r="J9" s="84" t="s">
        <v>274</v>
      </c>
      <c r="K9" s="139" t="s">
        <v>280</v>
      </c>
      <c r="M9" t="s">
        <v>289</v>
      </c>
    </row>
    <row r="10" spans="1:16" x14ac:dyDescent="0.25">
      <c r="E10" s="61">
        <f t="shared" ref="E10" si="0">SUM(E2:E9)</f>
        <v>6</v>
      </c>
      <c r="F10" s="62"/>
      <c r="G10" s="62"/>
      <c r="I10" s="61">
        <f>SUM(I2:I9)</f>
        <v>120</v>
      </c>
      <c r="K10" s="2"/>
    </row>
    <row r="11" spans="1:16" ht="63" x14ac:dyDescent="0.25">
      <c r="A11" s="309" t="s">
        <v>270</v>
      </c>
      <c r="B11" s="312" t="s">
        <v>290</v>
      </c>
      <c r="C11" s="306" t="s">
        <v>291</v>
      </c>
      <c r="D11" s="70" t="s">
        <v>16</v>
      </c>
      <c r="E11" s="70">
        <v>1</v>
      </c>
      <c r="F11" s="38"/>
      <c r="G11" s="193"/>
      <c r="H11" s="69" t="s">
        <v>292</v>
      </c>
      <c r="I11" s="70">
        <v>16</v>
      </c>
      <c r="J11" s="69" t="s">
        <v>274</v>
      </c>
      <c r="K11" s="72" t="s">
        <v>293</v>
      </c>
    </row>
    <row r="12" spans="1:16" ht="64.5" customHeight="1" x14ac:dyDescent="0.25">
      <c r="A12" s="310"/>
      <c r="B12" s="313"/>
      <c r="C12" s="307"/>
      <c r="D12" s="11" t="s">
        <v>46</v>
      </c>
      <c r="E12" s="11">
        <v>1</v>
      </c>
      <c r="F12" s="11"/>
      <c r="G12" s="148"/>
      <c r="H12" s="10" t="s">
        <v>294</v>
      </c>
      <c r="I12" s="11">
        <v>16</v>
      </c>
      <c r="J12" s="10" t="s">
        <v>274</v>
      </c>
      <c r="K12" s="137" t="s">
        <v>295</v>
      </c>
    </row>
    <row r="13" spans="1:16" ht="64.5" customHeight="1" x14ac:dyDescent="0.25">
      <c r="A13" s="310"/>
      <c r="B13" s="313"/>
      <c r="C13" s="307"/>
      <c r="D13" s="11" t="s">
        <v>48</v>
      </c>
      <c r="E13" s="11">
        <v>1</v>
      </c>
      <c r="F13" s="11"/>
      <c r="G13" s="148"/>
      <c r="H13" s="136" t="s">
        <v>296</v>
      </c>
      <c r="I13" s="11">
        <v>16</v>
      </c>
      <c r="J13" s="10" t="s">
        <v>274</v>
      </c>
      <c r="K13" s="138" t="s">
        <v>297</v>
      </c>
    </row>
    <row r="14" spans="1:16" ht="63.75" thickBot="1" x14ac:dyDescent="0.3">
      <c r="A14" s="310"/>
      <c r="B14" s="313"/>
      <c r="C14" s="307"/>
      <c r="D14" s="11" t="s">
        <v>23</v>
      </c>
      <c r="E14" s="11"/>
      <c r="F14" s="11"/>
      <c r="G14" s="11"/>
      <c r="H14" s="11"/>
      <c r="I14" s="11">
        <v>24</v>
      </c>
      <c r="J14" s="10" t="s">
        <v>274</v>
      </c>
      <c r="K14" s="137" t="s">
        <v>280</v>
      </c>
    </row>
    <row r="15" spans="1:16" ht="64.5" customHeight="1" x14ac:dyDescent="0.25">
      <c r="A15" s="310"/>
      <c r="B15" s="313"/>
      <c r="C15" s="307" t="s">
        <v>298</v>
      </c>
      <c r="D15" s="11" t="s">
        <v>16</v>
      </c>
      <c r="E15" s="11">
        <v>1</v>
      </c>
      <c r="F15" s="38"/>
      <c r="G15" s="193"/>
      <c r="H15" s="10" t="s">
        <v>299</v>
      </c>
      <c r="I15" s="11">
        <v>16</v>
      </c>
      <c r="J15" s="10" t="s">
        <v>274</v>
      </c>
      <c r="K15" s="137" t="s">
        <v>300</v>
      </c>
    </row>
    <row r="16" spans="1:16" ht="64.5" customHeight="1" x14ac:dyDescent="0.25">
      <c r="A16" s="310"/>
      <c r="B16" s="313"/>
      <c r="C16" s="307"/>
      <c r="D16" s="11" t="s">
        <v>46</v>
      </c>
      <c r="E16" s="11">
        <v>1</v>
      </c>
      <c r="F16" s="11"/>
      <c r="G16" s="148"/>
      <c r="H16" s="10" t="s">
        <v>301</v>
      </c>
      <c r="I16" s="11">
        <v>16</v>
      </c>
      <c r="J16" s="10" t="s">
        <v>274</v>
      </c>
      <c r="K16" s="137" t="s">
        <v>302</v>
      </c>
    </row>
    <row r="17" spans="1:13" ht="64.5" customHeight="1" x14ac:dyDescent="0.25">
      <c r="A17" s="310"/>
      <c r="B17" s="313"/>
      <c r="C17" s="307"/>
      <c r="D17" s="11" t="s">
        <v>48</v>
      </c>
      <c r="E17" s="11">
        <v>1</v>
      </c>
      <c r="F17" s="11"/>
      <c r="G17" s="148"/>
      <c r="H17" s="136" t="s">
        <v>303</v>
      </c>
      <c r="I17" s="11">
        <v>16</v>
      </c>
      <c r="J17" s="10" t="s">
        <v>274</v>
      </c>
      <c r="K17" s="138" t="s">
        <v>304</v>
      </c>
    </row>
    <row r="18" spans="1:13" ht="63" x14ac:dyDescent="0.25">
      <c r="A18" s="311"/>
      <c r="B18" s="314"/>
      <c r="C18" s="308"/>
      <c r="D18" s="74" t="s">
        <v>23</v>
      </c>
      <c r="E18" s="74"/>
      <c r="F18" s="74"/>
      <c r="G18" s="74"/>
      <c r="H18" s="74"/>
      <c r="I18" s="74">
        <v>24</v>
      </c>
      <c r="J18" s="84" t="s">
        <v>274</v>
      </c>
      <c r="K18" s="139" t="s">
        <v>280</v>
      </c>
    </row>
    <row r="19" spans="1:13" x14ac:dyDescent="0.25">
      <c r="E19" s="61">
        <f t="shared" ref="E19" si="1">SUM(E11:E18)</f>
        <v>6</v>
      </c>
      <c r="F19" s="62"/>
      <c r="G19" s="62"/>
      <c r="I19" s="61">
        <f>SUM(I11:I18)</f>
        <v>144</v>
      </c>
    </row>
    <row r="20" spans="1:13" x14ac:dyDescent="0.25">
      <c r="M20" s="144">
        <f>I19+I10</f>
        <v>264</v>
      </c>
    </row>
    <row r="21" spans="1:13" x14ac:dyDescent="0.25">
      <c r="M21" s="144"/>
    </row>
  </sheetData>
  <mergeCells count="8">
    <mergeCell ref="C2:C5"/>
    <mergeCell ref="C11:C14"/>
    <mergeCell ref="C6:C9"/>
    <mergeCell ref="A11:A18"/>
    <mergeCell ref="C15:C18"/>
    <mergeCell ref="A2:A9"/>
    <mergeCell ref="B2:B9"/>
    <mergeCell ref="B11:B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30f9de-6172-4eb6-99de-4106b30e337d">
      <Terms xmlns="http://schemas.microsoft.com/office/infopath/2007/PartnerControls"/>
    </lcf76f155ced4ddcb4097134ff3c332f>
    <TaxCatchAll xmlns="21c295b0-6e69-4619-a64f-d1f95152f9ba" xsi:nil="true"/>
    <SharedWithUsers xmlns="21c295b0-6e69-4619-a64f-d1f95152f9ba">
      <UserInfo>
        <DisplayName>Johan SOUMY</DisplayName>
        <AccountId>29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87CDE8290074E9CC806BEC08F420A" ma:contentTypeVersion="14" ma:contentTypeDescription="Crée un document." ma:contentTypeScope="" ma:versionID="076f51a6d4cbcd86f95af7918b7223cc">
  <xsd:schema xmlns:xsd="http://www.w3.org/2001/XMLSchema" xmlns:xs="http://www.w3.org/2001/XMLSchema" xmlns:p="http://schemas.microsoft.com/office/2006/metadata/properties" xmlns:ns2="ab30f9de-6172-4eb6-99de-4106b30e337d" xmlns:ns3="21c295b0-6e69-4619-a64f-d1f95152f9ba" targetNamespace="http://schemas.microsoft.com/office/2006/metadata/properties" ma:root="true" ma:fieldsID="e1f440e10f27cdc43f4eb6a510779a9d" ns2:_="" ns3:_="">
    <xsd:import namespace="ab30f9de-6172-4eb6-99de-4106b30e337d"/>
    <xsd:import namespace="21c295b0-6e69-4619-a64f-d1f95152f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0f9de-6172-4eb6-99de-4106b30e3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a01cff1-d979-464c-a1f5-118ecd412b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95b0-6e69-4619-a64f-d1f95152f9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5f44761-31ef-4955-9b96-d8e26f849a86}" ma:internalName="TaxCatchAll" ma:showField="CatchAllData" ma:web="21c295b0-6e69-4619-a64f-d1f95152f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FE9A4D-AB79-4F79-8003-C1F4649B4B4A}">
  <ds:schemaRefs>
    <ds:schemaRef ds:uri="http://schemas.microsoft.com/office/2006/metadata/properties"/>
    <ds:schemaRef ds:uri="http://schemas.microsoft.com/office/infopath/2007/PartnerControls"/>
    <ds:schemaRef ds:uri="ab30f9de-6172-4eb6-99de-4106b30e337d"/>
    <ds:schemaRef ds:uri="21c295b0-6e69-4619-a64f-d1f95152f9ba"/>
  </ds:schemaRefs>
</ds:datastoreItem>
</file>

<file path=customXml/itemProps2.xml><?xml version="1.0" encoding="utf-8"?>
<ds:datastoreItem xmlns:ds="http://schemas.openxmlformats.org/officeDocument/2006/customXml" ds:itemID="{AC240D93-4B56-4AB9-8C71-CE23FF507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30f9de-6172-4eb6-99de-4106b30e337d"/>
    <ds:schemaRef ds:uri="21c295b0-6e69-4619-a64f-d1f95152f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C01806-59A0-43E2-B1D3-F3D070AA42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VOLLEY</vt:lpstr>
      <vt:lpstr>Beach</vt:lpstr>
      <vt:lpstr>VS - VA - SV</vt:lpstr>
      <vt:lpstr>VOLLEYADES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Clothilde GRENON</dc:creator>
  <cp:keywords/>
  <dc:description/>
  <cp:lastModifiedBy>Antoine DURAND</cp:lastModifiedBy>
  <cp:revision/>
  <dcterms:created xsi:type="dcterms:W3CDTF">2023-10-17T12:20:14Z</dcterms:created>
  <dcterms:modified xsi:type="dcterms:W3CDTF">2025-09-24T17:48:04Z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0x010100FBD87CDE8290074E9CC806BEC08F420A</vt:lpwstr>
  </property>
  <property fmtid="{D5CDD505-2E9C-101B-9397-08002B2CF9AE}" pid="3" name="MediaServiceImageTags">
    <vt:lpwstr/>
  </property>
</Properties>
</file>